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840"/>
  </bookViews>
  <sheets>
    <sheet name="B.1.1 ΙΣΟΛ.ΚΟΣΤΟΣ ΚΤΗΣΗΣ" sheetId="1" r:id="rId1"/>
    <sheet name="Β.2.1 ΚΑΤ.ΑΠΟΤ.ΚΑΤΑ ΛΕΙΤ." sheetId="3" r:id="rId2"/>
  </sheets>
  <definedNames>
    <definedName name="_xlnm.Print_Area" localSheetId="0">'B.1.1 ΙΣΟΛ.ΚΟΣΤΟΣ ΚΤΗΣΗΣ'!$A$1:$C$72</definedName>
    <definedName name="_xlnm.Print_Area" localSheetId="1">'Β.2.1 ΚΑΤ.ΑΠΟΤ.ΚΑΤΑ ΛΕΙΤ.'!$A$1:$C$32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3"/>
  <c r="C17" i="1"/>
  <c r="B56"/>
  <c r="B48"/>
  <c r="B42"/>
  <c r="B37"/>
  <c r="B31"/>
  <c r="B24"/>
  <c r="B13"/>
  <c r="B10"/>
  <c r="B19" l="1"/>
  <c r="B57"/>
  <c r="B59" s="1"/>
  <c r="B32"/>
  <c r="B44"/>
  <c r="C6" i="3"/>
  <c r="B33" i="1" l="1"/>
  <c r="B60"/>
  <c r="B6" i="3"/>
  <c r="B8" s="1"/>
  <c r="B14" s="1"/>
  <c r="B19" l="1"/>
  <c r="B17"/>
  <c r="C48" i="1"/>
  <c r="C8" i="3"/>
  <c r="C56" i="1"/>
  <c r="C42"/>
  <c r="C37"/>
  <c r="C31"/>
  <c r="C24"/>
  <c r="C13"/>
  <c r="C10"/>
  <c r="C19" l="1"/>
  <c r="C14" i="3"/>
  <c r="C19" s="1"/>
  <c r="C57" i="1"/>
  <c r="C59" s="1"/>
  <c r="C44"/>
  <c r="C32"/>
  <c r="C60" l="1"/>
  <c r="C33"/>
</calcChain>
</file>

<file path=xl/sharedStrings.xml><?xml version="1.0" encoding="utf-8"?>
<sst xmlns="http://schemas.openxmlformats.org/spreadsheetml/2006/main" count="74" uniqueCount="61">
  <si>
    <t>Σημείωση</t>
  </si>
  <si>
    <t>Μη κυκλοφορούντα περιουσιακά στοιχεία</t>
  </si>
  <si>
    <t>Ενσώματα πάγια</t>
  </si>
  <si>
    <t>Ακίνητα</t>
  </si>
  <si>
    <t>Μηχανολογικός εξοπλισμός</t>
  </si>
  <si>
    <t>Λοιπός εξοπλισμός</t>
  </si>
  <si>
    <t>Σύνολο</t>
  </si>
  <si>
    <t>Άυλα πάγια στοιχεία</t>
  </si>
  <si>
    <t>Λοιπά άυλα</t>
  </si>
  <si>
    <t>Σύνολο μη κυκλοφορούντων</t>
  </si>
  <si>
    <t>Κυκλοφορούντα περιουσιακά στοιχεία</t>
  </si>
  <si>
    <t>Αποθέματα</t>
  </si>
  <si>
    <t>Εμπορεύματα</t>
  </si>
  <si>
    <t>Διαφορά Υλικά</t>
  </si>
  <si>
    <t>Χρηματοοικονομικά στοιχεία και προκαταβολές</t>
  </si>
  <si>
    <t>Εμπορικές απαιτήσεις</t>
  </si>
  <si>
    <t>Λοιπές απαιτήσεις</t>
  </si>
  <si>
    <t>Προπληρωμένα έξοδα</t>
  </si>
  <si>
    <t>Ταμειακά διαθέσιμα και ισοδύναμα</t>
  </si>
  <si>
    <t>Σύνολο κυκλοφορούντων</t>
  </si>
  <si>
    <t>Σύνολο ενεργητικού</t>
  </si>
  <si>
    <t>Καθαρή θέση</t>
  </si>
  <si>
    <t>Καταβλημένα κεφάλαια</t>
  </si>
  <si>
    <t>Κεφάλαιο</t>
  </si>
  <si>
    <t>Αποθεματικά και αποτελέσματα εις νέο</t>
  </si>
  <si>
    <t>Αφορολόγητα αποθεματικά</t>
  </si>
  <si>
    <t>Σύνολο καθαρής θέσης</t>
  </si>
  <si>
    <t>Υποχρεώσεις</t>
  </si>
  <si>
    <t>Βραχυπρόθεσμες υποχρεώσεις</t>
  </si>
  <si>
    <t>Δάνεια</t>
  </si>
  <si>
    <t>Εμπορικές υποχρεώσεις</t>
  </si>
  <si>
    <t>Φόρος Εισοδήματος</t>
  </si>
  <si>
    <t>Λοιποί φόροι και τέλη</t>
  </si>
  <si>
    <t>Οργανισμοί κοινωνικής ασφάλισης</t>
  </si>
  <si>
    <t>Λοιπές υποχρεώσεις</t>
  </si>
  <si>
    <t>Σύνολο υποχρεώσεων</t>
  </si>
  <si>
    <t>Σύνολο καθαρής θέσης, προβλέψεων και υποχρεώσεων</t>
  </si>
  <si>
    <t xml:space="preserve"> Κατάσταση Αποτελεσμάτων κατά λειτουργία – Ατομικές χρηματοοικονομικές καταστάσεις</t>
  </si>
  <si>
    <t>Κύκλος εργασιών (καθαρός)</t>
  </si>
  <si>
    <t>Κόστος πωλήσεων</t>
  </si>
  <si>
    <t>Μικτό αποτέλεσμα</t>
  </si>
  <si>
    <t>Λοιπά συνήθη έσοδα</t>
  </si>
  <si>
    <t>Έξοδα διοίκησης</t>
  </si>
  <si>
    <t>Έξοδα διάθεσης</t>
  </si>
  <si>
    <t>Λοιπά έξοδα και ζημιές</t>
  </si>
  <si>
    <t>Λοιπά έσοδα και κέρδη</t>
  </si>
  <si>
    <t>Αποτελέσματα προ τόκων και φόρων</t>
  </si>
  <si>
    <t>Πιστωτικοί τόκοι και συναφή έσοδα</t>
  </si>
  <si>
    <t>Χρεωστικοί τόκοι και συναφή έξοδα</t>
  </si>
  <si>
    <t>Αποτέλεσμα προ φόρων</t>
  </si>
  <si>
    <t>Φόροι εισοδήματος</t>
  </si>
  <si>
    <t>Αποτέλεσμα περιόδου μετά από φόρους</t>
  </si>
  <si>
    <t>Μακροπρόθεσμες υποχρεώσεις</t>
  </si>
  <si>
    <t>Σύνολο Μακροπρόθεσμων υποχρεώσεων</t>
  </si>
  <si>
    <t>Σύνολο Βραχυπροθέσμων υποχρεώσεων</t>
  </si>
  <si>
    <t>ΦΑΡΜΑ ΚΟΥΤΣΙΩΦΤΗ Α.Ε.</t>
  </si>
  <si>
    <t>Δουλευμένα έσοδα περιόδου</t>
  </si>
  <si>
    <t>Χρηματοοικονομικα περιουσιακά στοιχεία</t>
  </si>
  <si>
    <t>Λοιπά</t>
  </si>
  <si>
    <t>ΒΕΡΟΙΑ  30/04/2024</t>
  </si>
  <si>
    <t>ΙΣΟΛΟΓΙΣΜΟΣ ΤΗΣ 31ης ΔΕΚΕΜΒΡΙΟΥ 2023 (1 ΙΑΝΟΥΑΡΙΟΥ-31 ΔΕΚΕΜΒΡΙΟΥ 2023) - ΑΦΜ 099453917 - ΑΡ.ΓΕΜΗ 021258226000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</si>
</sst>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6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u/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i/>
      <sz val="11"/>
      <color indexed="8"/>
      <name val="Arial"/>
      <family val="2"/>
      <charset val="161"/>
    </font>
    <font>
      <b/>
      <i/>
      <u/>
      <sz val="11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b/>
      <sz val="11"/>
      <color rgb="FFFF0000"/>
      <name val="Calibri"/>
      <family val="2"/>
      <charset val="161"/>
    </font>
    <font>
      <b/>
      <sz val="12"/>
      <name val="Arial Greek"/>
      <charset val="161"/>
    </font>
    <font>
      <sz val="14"/>
      <name val="Arial Greek"/>
      <charset val="161"/>
    </font>
    <font>
      <b/>
      <sz val="14"/>
      <name val="Arial Greek"/>
      <family val="2"/>
      <charset val="161"/>
    </font>
    <font>
      <sz val="11"/>
      <name val="Arial Greek"/>
      <charset val="161"/>
    </font>
    <font>
      <sz val="1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/>
      <diagonal/>
    </border>
    <border>
      <left style="medium">
        <color indexed="9"/>
      </left>
      <right style="medium">
        <color indexed="64"/>
      </right>
      <top/>
      <bottom/>
      <diagonal/>
    </border>
    <border>
      <left style="medium">
        <color indexed="9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62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9"/>
      </bottom>
      <diagonal/>
    </border>
    <border>
      <left/>
      <right style="thin">
        <color indexed="64"/>
      </right>
      <top style="medium">
        <color indexed="9"/>
      </top>
      <bottom style="medium">
        <color indexed="64"/>
      </bottom>
      <diagonal/>
    </border>
    <border>
      <left/>
      <right style="medium">
        <color indexed="9"/>
      </right>
      <top style="medium">
        <color indexed="9"/>
      </top>
      <bottom style="double">
        <color indexed="64"/>
      </bottom>
      <diagonal/>
    </border>
    <border>
      <left/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3" xfId="0" applyFont="1" applyBorder="1"/>
    <xf numFmtId="0" fontId="0" fillId="0" borderId="4" xfId="0" applyBorder="1"/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0" fontId="1" fillId="0" borderId="0" xfId="0" applyFont="1"/>
    <xf numFmtId="4" fontId="4" fillId="2" borderId="7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9" fontId="0" fillId="0" borderId="0" xfId="0" applyNumberFormat="1"/>
    <xf numFmtId="49" fontId="7" fillId="3" borderId="0" xfId="0" applyNumberFormat="1" applyFont="1" applyFill="1" applyAlignment="1" applyProtection="1">
      <alignment horizontal="left" vertical="top"/>
      <protection locked="0"/>
    </xf>
    <xf numFmtId="0" fontId="3" fillId="2" borderId="10" xfId="0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4" fontId="8" fillId="0" borderId="0" xfId="0" applyNumberFormat="1" applyFont="1"/>
    <xf numFmtId="0" fontId="0" fillId="0" borderId="0" xfId="0" applyAlignment="1">
      <alignment horizontal="right"/>
    </xf>
    <xf numFmtId="164" fontId="9" fillId="0" borderId="0" xfId="0" applyNumberFormat="1" applyFont="1"/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center"/>
    </xf>
    <xf numFmtId="164" fontId="10" fillId="0" borderId="0" xfId="0" applyNumberFormat="1" applyFont="1" applyAlignment="1" applyProtection="1">
      <alignment horizontal="right"/>
      <protection locked="0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0" fillId="0" borderId="12" xfId="0" applyBorder="1"/>
    <xf numFmtId="0" fontId="0" fillId="0" borderId="0" xfId="0" applyBorder="1"/>
    <xf numFmtId="0" fontId="4" fillId="2" borderId="17" xfId="0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9" fillId="0" borderId="0" xfId="0" applyNumberFormat="1" applyFont="1" applyFill="1" applyBorder="1" applyAlignment="1"/>
    <xf numFmtId="164" fontId="10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13" fillId="0" borderId="0" xfId="0" applyFont="1"/>
    <xf numFmtId="4" fontId="14" fillId="2" borderId="18" xfId="0" applyNumberFormat="1" applyFont="1" applyFill="1" applyBorder="1" applyAlignment="1">
      <alignment horizontal="right" vertical="center" wrapText="1"/>
    </xf>
    <xf numFmtId="4" fontId="15" fillId="2" borderId="19" xfId="0" applyNumberFormat="1" applyFont="1" applyFill="1" applyBorder="1" applyAlignment="1">
      <alignment horizontal="right" vertical="center" wrapText="1"/>
    </xf>
    <xf numFmtId="0" fontId="0" fillId="0" borderId="21" xfId="0" applyBorder="1"/>
    <xf numFmtId="4" fontId="2" fillId="2" borderId="7" xfId="0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0" fontId="0" fillId="0" borderId="25" xfId="0" applyBorder="1"/>
    <xf numFmtId="0" fontId="2" fillId="2" borderId="0" xfId="0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right" vertical="center" wrapText="1"/>
    </xf>
    <xf numFmtId="4" fontId="4" fillId="2" borderId="28" xfId="0" applyNumberFormat="1" applyFont="1" applyFill="1" applyBorder="1" applyAlignment="1">
      <alignment vertical="center" wrapText="1"/>
    </xf>
    <xf numFmtId="4" fontId="4" fillId="2" borderId="23" xfId="0" applyNumberFormat="1" applyFont="1" applyFill="1" applyBorder="1" applyAlignment="1">
      <alignment vertical="center" wrapText="1"/>
    </xf>
    <xf numFmtId="4" fontId="14" fillId="2" borderId="29" xfId="0" applyNumberFormat="1" applyFont="1" applyFill="1" applyBorder="1" applyAlignment="1">
      <alignment horizontal="right"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4" fontId="4" fillId="2" borderId="30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2" borderId="23" xfId="0" applyFont="1" applyFill="1" applyBorder="1" applyAlignment="1">
      <alignment vertical="center" wrapText="1"/>
    </xf>
    <xf numFmtId="4" fontId="5" fillId="2" borderId="23" xfId="0" applyNumberFormat="1" applyFont="1" applyFill="1" applyBorder="1" applyAlignment="1">
      <alignment vertical="center" wrapText="1"/>
    </xf>
    <xf numFmtId="4" fontId="3" fillId="2" borderId="23" xfId="0" applyNumberFormat="1" applyFont="1" applyFill="1" applyBorder="1" applyAlignment="1">
      <alignment vertical="center" wrapText="1"/>
    </xf>
    <xf numFmtId="4" fontId="4" fillId="2" borderId="24" xfId="0" applyNumberFormat="1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vertical="center" wrapText="1"/>
    </xf>
    <xf numFmtId="4" fontId="3" fillId="2" borderId="28" xfId="0" applyNumberFormat="1" applyFont="1" applyFill="1" applyBorder="1" applyAlignment="1">
      <alignment vertical="center" wrapText="1"/>
    </xf>
    <xf numFmtId="4" fontId="2" fillId="2" borderId="32" xfId="0" applyNumberFormat="1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vertical="center" wrapText="1"/>
    </xf>
    <xf numFmtId="4" fontId="2" fillId="2" borderId="23" xfId="0" applyNumberFormat="1" applyFont="1" applyFill="1" applyBorder="1" applyAlignment="1">
      <alignment vertical="center" wrapText="1"/>
    </xf>
    <xf numFmtId="4" fontId="6" fillId="2" borderId="23" xfId="0" applyNumberFormat="1" applyFont="1" applyFill="1" applyBorder="1" applyAlignment="1">
      <alignment vertical="center" wrapText="1"/>
    </xf>
    <xf numFmtId="4" fontId="2" fillId="2" borderId="24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right" vertical="center" wrapText="1"/>
    </xf>
    <xf numFmtId="2" fontId="4" fillId="2" borderId="23" xfId="0" applyNumberFormat="1" applyFont="1" applyFill="1" applyBorder="1" applyAlignment="1">
      <alignment vertical="center" wrapText="1"/>
    </xf>
    <xf numFmtId="2" fontId="4" fillId="2" borderId="24" xfId="0" applyNumberFormat="1" applyFont="1" applyFill="1" applyBorder="1" applyAlignment="1">
      <alignment vertical="center" wrapText="1"/>
    </xf>
    <xf numFmtId="4" fontId="4" fillId="2" borderId="3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62</xdr:row>
      <xdr:rowOff>161925</xdr:rowOff>
    </xdr:from>
    <xdr:to>
      <xdr:col>0</xdr:col>
      <xdr:colOff>2971800</xdr:colOff>
      <xdr:row>70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1378E912-BCE6-4F97-BA22-D7367CAAECBC}"/>
            </a:ext>
          </a:extLst>
        </xdr:cNvPr>
        <xdr:cNvSpPr>
          <a:spLocks noChangeArrowheads="1"/>
        </xdr:cNvSpPr>
      </xdr:nvSpPr>
      <xdr:spPr bwMode="auto">
        <a:xfrm>
          <a:off x="952500" y="11553825"/>
          <a:ext cx="2019300" cy="1552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Ο ΔΙΑΧΕΙΡΙΣΤΗΣ</a:t>
          </a: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ΚΟΥΤΣΙΩΦΤΗΣ ΣΤΕΡΓΙΟΣ</a:t>
          </a: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Α.Δ.Τ. ΑΕ 360108</a:t>
          </a: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</xdr:txBody>
    </xdr:sp>
    <xdr:clientData/>
  </xdr:twoCellAnchor>
  <xdr:twoCellAnchor>
    <xdr:from>
      <xdr:col>0</xdr:col>
      <xdr:colOff>3448050</xdr:colOff>
      <xdr:row>63</xdr:row>
      <xdr:rowOff>19050</xdr:rowOff>
    </xdr:from>
    <xdr:to>
      <xdr:col>0</xdr:col>
      <xdr:colOff>3495675</xdr:colOff>
      <xdr:row>63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EDEAFB29-C43E-40F3-862B-3A5114220AFE}"/>
            </a:ext>
          </a:extLst>
        </xdr:cNvPr>
        <xdr:cNvSpPr>
          <a:spLocks noChangeArrowheads="1"/>
        </xdr:cNvSpPr>
      </xdr:nvSpPr>
      <xdr:spPr bwMode="auto">
        <a:xfrm flipH="1" flipV="1">
          <a:off x="3448050" y="11639550"/>
          <a:ext cx="47625" cy="28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161926</xdr:colOff>
      <xdr:row>62</xdr:row>
      <xdr:rowOff>180976</xdr:rowOff>
    </xdr:from>
    <xdr:to>
      <xdr:col>2</xdr:col>
      <xdr:colOff>1743076</xdr:colOff>
      <xdr:row>71</xdr:row>
      <xdr:rowOff>85726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2765C825-F3D2-4556-A4B9-E51D99AA5AF0}"/>
            </a:ext>
          </a:extLst>
        </xdr:cNvPr>
        <xdr:cNvSpPr>
          <a:spLocks noChangeArrowheads="1"/>
        </xdr:cNvSpPr>
      </xdr:nvSpPr>
      <xdr:spPr bwMode="auto">
        <a:xfrm>
          <a:off x="4391026" y="11572876"/>
          <a:ext cx="1581150" cy="1809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ΠΡΟΪΣΤΑΜΕΝΟΣ ΛΟΓΙΣΤΗΡΙΟΥ</a:t>
          </a: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ΓΚΙΝΗΣ ΔΗΜΟΣΘΕΝΗΣ</a:t>
          </a: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Α.Δ.Τ. Ξ 824921</a:t>
          </a: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Αρ.Αδ.186/4/99-Α΄ΤΑΞΗΣ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23</xdr:row>
      <xdr:rowOff>38100</xdr:rowOff>
    </xdr:from>
    <xdr:to>
      <xdr:col>0</xdr:col>
      <xdr:colOff>2343150</xdr:colOff>
      <xdr:row>29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57200" y="5715000"/>
          <a:ext cx="1885950" cy="1419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Ο ΔΙΑΧΕΙΡΙΣΤΗΣ</a:t>
          </a: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ΚΟΥΤΣΙΩΦΤΗΣ ΣΤΕΡΓΙΟΣ</a:t>
          </a: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Α.Δ.Τ.ΑΕ360108</a:t>
          </a:r>
        </a:p>
      </xdr:txBody>
    </xdr:sp>
    <xdr:clientData/>
  </xdr:twoCellAnchor>
  <xdr:twoCellAnchor>
    <xdr:from>
      <xdr:col>0</xdr:col>
      <xdr:colOff>3495675</xdr:colOff>
      <xdr:row>23</xdr:row>
      <xdr:rowOff>47625</xdr:rowOff>
    </xdr:from>
    <xdr:to>
      <xdr:col>0</xdr:col>
      <xdr:colOff>3524250</xdr:colOff>
      <xdr:row>23</xdr:row>
      <xdr:rowOff>85725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95675" y="5724525"/>
          <a:ext cx="28575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ΑΝΤΙΠΡΟΕΔΡΟΣ &amp; </a:t>
          </a: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Δ.ΣΥΜΒΟΥΛΟΣ</a:t>
          </a: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ΤΣΑΝΑΚΤΣΙΔΟΥ ΑΡΧΟΝΤΟΥΛΑ</a:t>
          </a: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ΑΔΤ ΑΒ723859</a:t>
          </a:r>
        </a:p>
      </xdr:txBody>
    </xdr:sp>
    <xdr:clientData/>
  </xdr:twoCellAnchor>
  <xdr:twoCellAnchor>
    <xdr:from>
      <xdr:col>2</xdr:col>
      <xdr:colOff>733425</xdr:colOff>
      <xdr:row>23</xdr:row>
      <xdr:rowOff>9525</xdr:rowOff>
    </xdr:from>
    <xdr:to>
      <xdr:col>2</xdr:col>
      <xdr:colOff>2190750</xdr:colOff>
      <xdr:row>31</xdr:row>
      <xdr:rowOff>19050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905375" y="5686425"/>
          <a:ext cx="1457325" cy="1685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ΠΡΟΪΣΤΑΜΕΝΟΣ ΛΟΓΙΣΤΗΡΙΟΥ</a:t>
          </a: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endParaRPr lang="el-GR" sz="1000" b="1" i="0" strike="noStrike">
            <a:solidFill>
              <a:srgbClr val="000000"/>
            </a:solidFill>
            <a:latin typeface="Arial Greek"/>
          </a:endParaRP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ΓΚΙΝΗΣ ΔΗΜΟΣΘΕΝΗΣ</a:t>
          </a: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Α.Δ.Τ. Ξ 824921</a:t>
          </a:r>
        </a:p>
        <a:p>
          <a:pPr algn="ctr" rtl="1">
            <a:defRPr sz="1000"/>
          </a:pPr>
          <a:r>
            <a:rPr lang="el-GR" sz="1000" b="1" i="0" strike="noStrike">
              <a:solidFill>
                <a:srgbClr val="000000"/>
              </a:solidFill>
              <a:latin typeface="Arial Greek"/>
            </a:rPr>
            <a:t>Αρ.Αδ.186/4/99-Α΄ΤΑΞΗΣ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094"/>
  <sheetViews>
    <sheetView tabSelected="1" workbookViewId="0">
      <selection activeCell="G54" sqref="G54"/>
    </sheetView>
  </sheetViews>
  <sheetFormatPr defaultRowHeight="15"/>
  <cols>
    <col min="1" max="1" width="51.28515625" customWidth="1"/>
    <col min="2" max="2" width="29.28515625" customWidth="1"/>
    <col min="3" max="3" width="29.85546875" style="23" customWidth="1"/>
    <col min="4" max="4" width="9" style="31" customWidth="1"/>
    <col min="5" max="5" width="9" customWidth="1"/>
    <col min="8" max="8" width="28.85546875" bestFit="1" customWidth="1"/>
    <col min="258" max="258" width="63.42578125" customWidth="1"/>
    <col min="259" max="259" width="41.7109375" customWidth="1"/>
    <col min="260" max="261" width="9" customWidth="1"/>
    <col min="264" max="264" width="28.85546875" bestFit="1" customWidth="1"/>
    <col min="514" max="514" width="63.42578125" customWidth="1"/>
    <col min="515" max="515" width="41.7109375" customWidth="1"/>
    <col min="516" max="517" width="9" customWidth="1"/>
    <col min="520" max="520" width="28.85546875" bestFit="1" customWidth="1"/>
    <col min="770" max="770" width="63.42578125" customWidth="1"/>
    <col min="771" max="771" width="41.7109375" customWidth="1"/>
    <col min="772" max="773" width="9" customWidth="1"/>
    <col min="776" max="776" width="28.85546875" bestFit="1" customWidth="1"/>
    <col min="1026" max="1026" width="63.42578125" customWidth="1"/>
    <col min="1027" max="1027" width="41.7109375" customWidth="1"/>
    <col min="1028" max="1029" width="9" customWidth="1"/>
    <col min="1032" max="1032" width="28.85546875" bestFit="1" customWidth="1"/>
    <col min="1282" max="1282" width="63.42578125" customWidth="1"/>
    <col min="1283" max="1283" width="41.7109375" customWidth="1"/>
    <col min="1284" max="1285" width="9" customWidth="1"/>
    <col min="1288" max="1288" width="28.85546875" bestFit="1" customWidth="1"/>
    <col min="1538" max="1538" width="63.42578125" customWidth="1"/>
    <col min="1539" max="1539" width="41.7109375" customWidth="1"/>
    <col min="1540" max="1541" width="9" customWidth="1"/>
    <col min="1544" max="1544" width="28.85546875" bestFit="1" customWidth="1"/>
    <col min="1794" max="1794" width="63.42578125" customWidth="1"/>
    <col min="1795" max="1795" width="41.7109375" customWidth="1"/>
    <col min="1796" max="1797" width="9" customWidth="1"/>
    <col min="1800" max="1800" width="28.85546875" bestFit="1" customWidth="1"/>
    <col min="2050" max="2050" width="63.42578125" customWidth="1"/>
    <col min="2051" max="2051" width="41.7109375" customWidth="1"/>
    <col min="2052" max="2053" width="9" customWidth="1"/>
    <col min="2056" max="2056" width="28.85546875" bestFit="1" customWidth="1"/>
    <col min="2306" max="2306" width="63.42578125" customWidth="1"/>
    <col min="2307" max="2307" width="41.7109375" customWidth="1"/>
    <col min="2308" max="2309" width="9" customWidth="1"/>
    <col min="2312" max="2312" width="28.85546875" bestFit="1" customWidth="1"/>
    <col min="2562" max="2562" width="63.42578125" customWidth="1"/>
    <col min="2563" max="2563" width="41.7109375" customWidth="1"/>
    <col min="2564" max="2565" width="9" customWidth="1"/>
    <col min="2568" max="2568" width="28.85546875" bestFit="1" customWidth="1"/>
    <col min="2818" max="2818" width="63.42578125" customWidth="1"/>
    <col min="2819" max="2819" width="41.7109375" customWidth="1"/>
    <col min="2820" max="2821" width="9" customWidth="1"/>
    <col min="2824" max="2824" width="28.85546875" bestFit="1" customWidth="1"/>
    <col min="3074" max="3074" width="63.42578125" customWidth="1"/>
    <col min="3075" max="3075" width="41.7109375" customWidth="1"/>
    <col min="3076" max="3077" width="9" customWidth="1"/>
    <col min="3080" max="3080" width="28.85546875" bestFit="1" customWidth="1"/>
    <col min="3330" max="3330" width="63.42578125" customWidth="1"/>
    <col min="3331" max="3331" width="41.7109375" customWidth="1"/>
    <col min="3332" max="3333" width="9" customWidth="1"/>
    <col min="3336" max="3336" width="28.85546875" bestFit="1" customWidth="1"/>
    <col min="3586" max="3586" width="63.42578125" customWidth="1"/>
    <col min="3587" max="3587" width="41.7109375" customWidth="1"/>
    <col min="3588" max="3589" width="9" customWidth="1"/>
    <col min="3592" max="3592" width="28.85546875" bestFit="1" customWidth="1"/>
    <col min="3842" max="3842" width="63.42578125" customWidth="1"/>
    <col min="3843" max="3843" width="41.7109375" customWidth="1"/>
    <col min="3844" max="3845" width="9" customWidth="1"/>
    <col min="3848" max="3848" width="28.85546875" bestFit="1" customWidth="1"/>
    <col min="4098" max="4098" width="63.42578125" customWidth="1"/>
    <col min="4099" max="4099" width="41.7109375" customWidth="1"/>
    <col min="4100" max="4101" width="9" customWidth="1"/>
    <col min="4104" max="4104" width="28.85546875" bestFit="1" customWidth="1"/>
    <col min="4354" max="4354" width="63.42578125" customWidth="1"/>
    <col min="4355" max="4355" width="41.7109375" customWidth="1"/>
    <col min="4356" max="4357" width="9" customWidth="1"/>
    <col min="4360" max="4360" width="28.85546875" bestFit="1" customWidth="1"/>
    <col min="4610" max="4610" width="63.42578125" customWidth="1"/>
    <col min="4611" max="4611" width="41.7109375" customWidth="1"/>
    <col min="4612" max="4613" width="9" customWidth="1"/>
    <col min="4616" max="4616" width="28.85546875" bestFit="1" customWidth="1"/>
    <col min="4866" max="4866" width="63.42578125" customWidth="1"/>
    <col min="4867" max="4867" width="41.7109375" customWidth="1"/>
    <col min="4868" max="4869" width="9" customWidth="1"/>
    <col min="4872" max="4872" width="28.85546875" bestFit="1" customWidth="1"/>
    <col min="5122" max="5122" width="63.42578125" customWidth="1"/>
    <col min="5123" max="5123" width="41.7109375" customWidth="1"/>
    <col min="5124" max="5125" width="9" customWidth="1"/>
    <col min="5128" max="5128" width="28.85546875" bestFit="1" customWidth="1"/>
    <col min="5378" max="5378" width="63.42578125" customWidth="1"/>
    <col min="5379" max="5379" width="41.7109375" customWidth="1"/>
    <col min="5380" max="5381" width="9" customWidth="1"/>
    <col min="5384" max="5384" width="28.85546875" bestFit="1" customWidth="1"/>
    <col min="5634" max="5634" width="63.42578125" customWidth="1"/>
    <col min="5635" max="5635" width="41.7109375" customWidth="1"/>
    <col min="5636" max="5637" width="9" customWidth="1"/>
    <col min="5640" max="5640" width="28.85546875" bestFit="1" customWidth="1"/>
    <col min="5890" max="5890" width="63.42578125" customWidth="1"/>
    <col min="5891" max="5891" width="41.7109375" customWidth="1"/>
    <col min="5892" max="5893" width="9" customWidth="1"/>
    <col min="5896" max="5896" width="28.85546875" bestFit="1" customWidth="1"/>
    <col min="6146" max="6146" width="63.42578125" customWidth="1"/>
    <col min="6147" max="6147" width="41.7109375" customWidth="1"/>
    <col min="6148" max="6149" width="9" customWidth="1"/>
    <col min="6152" max="6152" width="28.85546875" bestFit="1" customWidth="1"/>
    <col min="6402" max="6402" width="63.42578125" customWidth="1"/>
    <col min="6403" max="6403" width="41.7109375" customWidth="1"/>
    <col min="6404" max="6405" width="9" customWidth="1"/>
    <col min="6408" max="6408" width="28.85546875" bestFit="1" customWidth="1"/>
    <col min="6658" max="6658" width="63.42578125" customWidth="1"/>
    <col min="6659" max="6659" width="41.7109375" customWidth="1"/>
    <col min="6660" max="6661" width="9" customWidth="1"/>
    <col min="6664" max="6664" width="28.85546875" bestFit="1" customWidth="1"/>
    <col min="6914" max="6914" width="63.42578125" customWidth="1"/>
    <col min="6915" max="6915" width="41.7109375" customWidth="1"/>
    <col min="6916" max="6917" width="9" customWidth="1"/>
    <col min="6920" max="6920" width="28.85546875" bestFit="1" customWidth="1"/>
    <col min="7170" max="7170" width="63.42578125" customWidth="1"/>
    <col min="7171" max="7171" width="41.7109375" customWidth="1"/>
    <col min="7172" max="7173" width="9" customWidth="1"/>
    <col min="7176" max="7176" width="28.85546875" bestFit="1" customWidth="1"/>
    <col min="7426" max="7426" width="63.42578125" customWidth="1"/>
    <col min="7427" max="7427" width="41.7109375" customWidth="1"/>
    <col min="7428" max="7429" width="9" customWidth="1"/>
    <col min="7432" max="7432" width="28.85546875" bestFit="1" customWidth="1"/>
    <col min="7682" max="7682" width="63.42578125" customWidth="1"/>
    <col min="7683" max="7683" width="41.7109375" customWidth="1"/>
    <col min="7684" max="7685" width="9" customWidth="1"/>
    <col min="7688" max="7688" width="28.85546875" bestFit="1" customWidth="1"/>
    <col min="7938" max="7938" width="63.42578125" customWidth="1"/>
    <col min="7939" max="7939" width="41.7109375" customWidth="1"/>
    <col min="7940" max="7941" width="9" customWidth="1"/>
    <col min="7944" max="7944" width="28.85546875" bestFit="1" customWidth="1"/>
    <col min="8194" max="8194" width="63.42578125" customWidth="1"/>
    <col min="8195" max="8195" width="41.7109375" customWidth="1"/>
    <col min="8196" max="8197" width="9" customWidth="1"/>
    <col min="8200" max="8200" width="28.85546875" bestFit="1" customWidth="1"/>
    <col min="8450" max="8450" width="63.42578125" customWidth="1"/>
    <col min="8451" max="8451" width="41.7109375" customWidth="1"/>
    <col min="8452" max="8453" width="9" customWidth="1"/>
    <col min="8456" max="8456" width="28.85546875" bestFit="1" customWidth="1"/>
    <col min="8706" max="8706" width="63.42578125" customWidth="1"/>
    <col min="8707" max="8707" width="41.7109375" customWidth="1"/>
    <col min="8708" max="8709" width="9" customWidth="1"/>
    <col min="8712" max="8712" width="28.85546875" bestFit="1" customWidth="1"/>
    <col min="8962" max="8962" width="63.42578125" customWidth="1"/>
    <col min="8963" max="8963" width="41.7109375" customWidth="1"/>
    <col min="8964" max="8965" width="9" customWidth="1"/>
    <col min="8968" max="8968" width="28.85546875" bestFit="1" customWidth="1"/>
    <col min="9218" max="9218" width="63.42578125" customWidth="1"/>
    <col min="9219" max="9219" width="41.7109375" customWidth="1"/>
    <col min="9220" max="9221" width="9" customWidth="1"/>
    <col min="9224" max="9224" width="28.85546875" bestFit="1" customWidth="1"/>
    <col min="9474" max="9474" width="63.42578125" customWidth="1"/>
    <col min="9475" max="9475" width="41.7109375" customWidth="1"/>
    <col min="9476" max="9477" width="9" customWidth="1"/>
    <col min="9480" max="9480" width="28.85546875" bestFit="1" customWidth="1"/>
    <col min="9730" max="9730" width="63.42578125" customWidth="1"/>
    <col min="9731" max="9731" width="41.7109375" customWidth="1"/>
    <col min="9732" max="9733" width="9" customWidth="1"/>
    <col min="9736" max="9736" width="28.85546875" bestFit="1" customWidth="1"/>
    <col min="9986" max="9986" width="63.42578125" customWidth="1"/>
    <col min="9987" max="9987" width="41.7109375" customWidth="1"/>
    <col min="9988" max="9989" width="9" customWidth="1"/>
    <col min="9992" max="9992" width="28.85546875" bestFit="1" customWidth="1"/>
    <col min="10242" max="10242" width="63.42578125" customWidth="1"/>
    <col min="10243" max="10243" width="41.7109375" customWidth="1"/>
    <col min="10244" max="10245" width="9" customWidth="1"/>
    <col min="10248" max="10248" width="28.85546875" bestFit="1" customWidth="1"/>
    <col min="10498" max="10498" width="63.42578125" customWidth="1"/>
    <col min="10499" max="10499" width="41.7109375" customWidth="1"/>
    <col min="10500" max="10501" width="9" customWidth="1"/>
    <col min="10504" max="10504" width="28.85546875" bestFit="1" customWidth="1"/>
    <col min="10754" max="10754" width="63.42578125" customWidth="1"/>
    <col min="10755" max="10755" width="41.7109375" customWidth="1"/>
    <col min="10756" max="10757" width="9" customWidth="1"/>
    <col min="10760" max="10760" width="28.85546875" bestFit="1" customWidth="1"/>
    <col min="11010" max="11010" width="63.42578125" customWidth="1"/>
    <col min="11011" max="11011" width="41.7109375" customWidth="1"/>
    <col min="11012" max="11013" width="9" customWidth="1"/>
    <col min="11016" max="11016" width="28.85546875" bestFit="1" customWidth="1"/>
    <col min="11266" max="11266" width="63.42578125" customWidth="1"/>
    <col min="11267" max="11267" width="41.7109375" customWidth="1"/>
    <col min="11268" max="11269" width="9" customWidth="1"/>
    <col min="11272" max="11272" width="28.85546875" bestFit="1" customWidth="1"/>
    <col min="11522" max="11522" width="63.42578125" customWidth="1"/>
    <col min="11523" max="11523" width="41.7109375" customWidth="1"/>
    <col min="11524" max="11525" width="9" customWidth="1"/>
    <col min="11528" max="11528" width="28.85546875" bestFit="1" customWidth="1"/>
    <col min="11778" max="11778" width="63.42578125" customWidth="1"/>
    <col min="11779" max="11779" width="41.7109375" customWidth="1"/>
    <col min="11780" max="11781" width="9" customWidth="1"/>
    <col min="11784" max="11784" width="28.85546875" bestFit="1" customWidth="1"/>
    <col min="12034" max="12034" width="63.42578125" customWidth="1"/>
    <col min="12035" max="12035" width="41.7109375" customWidth="1"/>
    <col min="12036" max="12037" width="9" customWidth="1"/>
    <col min="12040" max="12040" width="28.85546875" bestFit="1" customWidth="1"/>
    <col min="12290" max="12290" width="63.42578125" customWidth="1"/>
    <col min="12291" max="12291" width="41.7109375" customWidth="1"/>
    <col min="12292" max="12293" width="9" customWidth="1"/>
    <col min="12296" max="12296" width="28.85546875" bestFit="1" customWidth="1"/>
    <col min="12546" max="12546" width="63.42578125" customWidth="1"/>
    <col min="12547" max="12547" width="41.7109375" customWidth="1"/>
    <col min="12548" max="12549" width="9" customWidth="1"/>
    <col min="12552" max="12552" width="28.85546875" bestFit="1" customWidth="1"/>
    <col min="12802" max="12802" width="63.42578125" customWidth="1"/>
    <col min="12803" max="12803" width="41.7109375" customWidth="1"/>
    <col min="12804" max="12805" width="9" customWidth="1"/>
    <col min="12808" max="12808" width="28.85546875" bestFit="1" customWidth="1"/>
    <col min="13058" max="13058" width="63.42578125" customWidth="1"/>
    <col min="13059" max="13059" width="41.7109375" customWidth="1"/>
    <col min="13060" max="13061" width="9" customWidth="1"/>
    <col min="13064" max="13064" width="28.85546875" bestFit="1" customWidth="1"/>
    <col min="13314" max="13314" width="63.42578125" customWidth="1"/>
    <col min="13315" max="13315" width="41.7109375" customWidth="1"/>
    <col min="13316" max="13317" width="9" customWidth="1"/>
    <col min="13320" max="13320" width="28.85546875" bestFit="1" customWidth="1"/>
    <col min="13570" max="13570" width="63.42578125" customWidth="1"/>
    <col min="13571" max="13571" width="41.7109375" customWidth="1"/>
    <col min="13572" max="13573" width="9" customWidth="1"/>
    <col min="13576" max="13576" width="28.85546875" bestFit="1" customWidth="1"/>
    <col min="13826" max="13826" width="63.42578125" customWidth="1"/>
    <col min="13827" max="13827" width="41.7109375" customWidth="1"/>
    <col min="13828" max="13829" width="9" customWidth="1"/>
    <col min="13832" max="13832" width="28.85546875" bestFit="1" customWidth="1"/>
    <col min="14082" max="14082" width="63.42578125" customWidth="1"/>
    <col min="14083" max="14083" width="41.7109375" customWidth="1"/>
    <col min="14084" max="14085" width="9" customWidth="1"/>
    <col min="14088" max="14088" width="28.85546875" bestFit="1" customWidth="1"/>
    <col min="14338" max="14338" width="63.42578125" customWidth="1"/>
    <col min="14339" max="14339" width="41.7109375" customWidth="1"/>
    <col min="14340" max="14341" width="9" customWidth="1"/>
    <col min="14344" max="14344" width="28.85546875" bestFit="1" customWidth="1"/>
    <col min="14594" max="14594" width="63.42578125" customWidth="1"/>
    <col min="14595" max="14595" width="41.7109375" customWidth="1"/>
    <col min="14596" max="14597" width="9" customWidth="1"/>
    <col min="14600" max="14600" width="28.85546875" bestFit="1" customWidth="1"/>
    <col min="14850" max="14850" width="63.42578125" customWidth="1"/>
    <col min="14851" max="14851" width="41.7109375" customWidth="1"/>
    <col min="14852" max="14853" width="9" customWidth="1"/>
    <col min="14856" max="14856" width="28.85546875" bestFit="1" customWidth="1"/>
    <col min="15106" max="15106" width="63.42578125" customWidth="1"/>
    <col min="15107" max="15107" width="41.7109375" customWidth="1"/>
    <col min="15108" max="15109" width="9" customWidth="1"/>
    <col min="15112" max="15112" width="28.85546875" bestFit="1" customWidth="1"/>
    <col min="15362" max="15362" width="63.42578125" customWidth="1"/>
    <col min="15363" max="15363" width="41.7109375" customWidth="1"/>
    <col min="15364" max="15365" width="9" customWidth="1"/>
    <col min="15368" max="15368" width="28.85546875" bestFit="1" customWidth="1"/>
    <col min="15618" max="15618" width="63.42578125" customWidth="1"/>
    <col min="15619" max="15619" width="41.7109375" customWidth="1"/>
    <col min="15620" max="15621" width="9" customWidth="1"/>
    <col min="15624" max="15624" width="28.85546875" bestFit="1" customWidth="1"/>
    <col min="15874" max="15874" width="63.42578125" customWidth="1"/>
    <col min="15875" max="15875" width="41.7109375" customWidth="1"/>
    <col min="15876" max="15877" width="9" customWidth="1"/>
    <col min="15880" max="15880" width="28.85546875" bestFit="1" customWidth="1"/>
    <col min="16130" max="16130" width="63.42578125" customWidth="1"/>
    <col min="16131" max="16131" width="41.7109375" customWidth="1"/>
    <col min="16132" max="16133" width="9" customWidth="1"/>
    <col min="16136" max="16136" width="28.85546875" bestFit="1" customWidth="1"/>
  </cols>
  <sheetData>
    <row r="1" spans="1:4" ht="15.75" thickBot="1">
      <c r="A1" s="76" t="s">
        <v>55</v>
      </c>
      <c r="B1" s="77"/>
      <c r="C1" s="78"/>
      <c r="D1"/>
    </row>
    <row r="2" spans="1:4" ht="15.75" thickBot="1">
      <c r="A2" s="76" t="s">
        <v>60</v>
      </c>
      <c r="B2" s="77"/>
      <c r="C2" s="78"/>
      <c r="D2"/>
    </row>
    <row r="3" spans="1:4" ht="15.75" thickBot="1">
      <c r="A3" s="1"/>
      <c r="B3" s="60"/>
      <c r="C3" s="2"/>
      <c r="D3"/>
    </row>
    <row r="4" spans="1:4" ht="15.75" thickBot="1">
      <c r="A4" s="3" t="s">
        <v>0</v>
      </c>
      <c r="B4" s="72">
        <v>2023</v>
      </c>
      <c r="C4" s="4">
        <v>2022</v>
      </c>
      <c r="D4"/>
    </row>
    <row r="5" spans="1:4" ht="15.75" thickBot="1">
      <c r="A5" s="5" t="s">
        <v>1</v>
      </c>
      <c r="B5" s="61"/>
      <c r="C5" s="6"/>
      <c r="D5"/>
    </row>
    <row r="6" spans="1:4" ht="15.75" thickBot="1">
      <c r="A6" s="7" t="s">
        <v>2</v>
      </c>
      <c r="B6" s="49"/>
      <c r="C6" s="6"/>
      <c r="D6"/>
    </row>
    <row r="7" spans="1:4" ht="15.75" thickBot="1">
      <c r="A7" s="7" t="s">
        <v>3</v>
      </c>
      <c r="B7" s="56">
        <v>189302</v>
      </c>
      <c r="C7" s="6">
        <v>151310.98000000001</v>
      </c>
      <c r="D7"/>
    </row>
    <row r="8" spans="1:4" ht="15.75" thickBot="1">
      <c r="A8" s="7" t="s">
        <v>4</v>
      </c>
      <c r="B8" s="56">
        <v>1771.25</v>
      </c>
      <c r="C8" s="6">
        <v>2098.25</v>
      </c>
      <c r="D8"/>
    </row>
    <row r="9" spans="1:4" ht="15.75" thickBot="1">
      <c r="A9" s="7" t="s">
        <v>5</v>
      </c>
      <c r="B9" s="56">
        <v>57750.25</v>
      </c>
      <c r="C9" s="6">
        <v>81940.94</v>
      </c>
      <c r="D9"/>
    </row>
    <row r="10" spans="1:4" ht="15.75" thickBot="1">
      <c r="A10" s="8" t="s">
        <v>6</v>
      </c>
      <c r="B10" s="70">
        <f>SUM(B7:B9)</f>
        <v>248823.5</v>
      </c>
      <c r="C10" s="9">
        <f>SUM(C7:C9)</f>
        <v>235350.17</v>
      </c>
      <c r="D10"/>
    </row>
    <row r="11" spans="1:4" ht="15.75" thickBot="1">
      <c r="A11" s="7" t="s">
        <v>7</v>
      </c>
      <c r="B11" s="56"/>
      <c r="C11" s="10"/>
      <c r="D11"/>
    </row>
    <row r="12" spans="1:4" ht="15.75" thickBot="1">
      <c r="A12" s="7" t="s">
        <v>8</v>
      </c>
      <c r="B12" s="56">
        <v>7133.34</v>
      </c>
      <c r="C12" s="10">
        <v>4000.01</v>
      </c>
      <c r="D12"/>
    </row>
    <row r="13" spans="1:4" ht="15.75" thickBot="1">
      <c r="A13" s="8" t="s">
        <v>6</v>
      </c>
      <c r="B13" s="62">
        <f>B11+B12</f>
        <v>7133.34</v>
      </c>
      <c r="C13" s="10">
        <f>C11+C12</f>
        <v>4000.01</v>
      </c>
      <c r="D13"/>
    </row>
    <row r="14" spans="1:4" ht="15.75" thickBot="1">
      <c r="A14" s="8"/>
      <c r="B14" s="62"/>
      <c r="C14" s="10"/>
      <c r="D14"/>
    </row>
    <row r="15" spans="1:4" ht="15.75" thickBot="1">
      <c r="A15" s="7" t="s">
        <v>57</v>
      </c>
      <c r="B15" s="62"/>
      <c r="C15" s="10"/>
      <c r="D15"/>
    </row>
    <row r="16" spans="1:4" ht="15.75" thickBot="1">
      <c r="A16" s="7" t="s">
        <v>58</v>
      </c>
      <c r="B16" s="62"/>
      <c r="C16" s="10"/>
      <c r="D16"/>
    </row>
    <row r="17" spans="1:4" ht="15.75" thickBot="1">
      <c r="A17" s="5" t="s">
        <v>6</v>
      </c>
      <c r="B17" s="62"/>
      <c r="C17" s="10">
        <f>SUM(C16)</f>
        <v>0</v>
      </c>
      <c r="D17"/>
    </row>
    <row r="18" spans="1:4" ht="15.75" thickBot="1">
      <c r="A18" s="8"/>
      <c r="B18" s="62"/>
      <c r="C18" s="10"/>
      <c r="D18"/>
    </row>
    <row r="19" spans="1:4" ht="15.75" thickBot="1">
      <c r="A19" s="5" t="s">
        <v>9</v>
      </c>
      <c r="B19" s="69">
        <f>B10+B13</f>
        <v>255956.84</v>
      </c>
      <c r="C19" s="11">
        <f>C10+C13+C17</f>
        <v>239350.18000000002</v>
      </c>
      <c r="D19"/>
    </row>
    <row r="20" spans="1:4" ht="15.75" thickBot="1">
      <c r="A20" s="5" t="s">
        <v>10</v>
      </c>
      <c r="B20" s="63"/>
      <c r="C20" s="6"/>
      <c r="D20"/>
    </row>
    <row r="21" spans="1:4" ht="15.75" thickBot="1">
      <c r="A21" s="7" t="s">
        <v>11</v>
      </c>
      <c r="B21" s="56"/>
      <c r="C21" s="6"/>
      <c r="D21"/>
    </row>
    <row r="22" spans="1:4" ht="15.75" thickBot="1">
      <c r="A22" s="7" t="s">
        <v>12</v>
      </c>
      <c r="B22" s="56">
        <v>94928.58</v>
      </c>
      <c r="C22" s="6">
        <v>114631.33</v>
      </c>
      <c r="D22"/>
    </row>
    <row r="23" spans="1:4" ht="15.75" thickBot="1">
      <c r="A23" s="7" t="s">
        <v>13</v>
      </c>
      <c r="B23" s="56">
        <v>11035.31</v>
      </c>
      <c r="C23" s="6">
        <v>14075.2</v>
      </c>
      <c r="D23"/>
    </row>
    <row r="24" spans="1:4" s="12" customFormat="1" ht="15.75" thickBot="1">
      <c r="A24" s="8" t="s">
        <v>6</v>
      </c>
      <c r="B24" s="70">
        <f>SUM(B22:B23)</f>
        <v>105963.89</v>
      </c>
      <c r="C24" s="9">
        <f>SUM(C22:C23)</f>
        <v>128706.53</v>
      </c>
    </row>
    <row r="25" spans="1:4" ht="15.75" thickBot="1">
      <c r="A25" s="7" t="s">
        <v>14</v>
      </c>
      <c r="B25" s="56"/>
      <c r="C25" s="6"/>
      <c r="D25"/>
    </row>
    <row r="26" spans="1:4" ht="15.75" thickBot="1">
      <c r="A26" s="7" t="s">
        <v>15</v>
      </c>
      <c r="B26" s="56">
        <v>387910.51</v>
      </c>
      <c r="C26" s="6">
        <v>370361.22</v>
      </c>
      <c r="D26"/>
    </row>
    <row r="27" spans="1:4" ht="15.75" thickBot="1">
      <c r="A27" s="7" t="s">
        <v>56</v>
      </c>
      <c r="B27" s="64">
        <v>0</v>
      </c>
      <c r="C27" s="6">
        <v>943.4</v>
      </c>
      <c r="D27"/>
    </row>
    <row r="28" spans="1:4" ht="15.75" thickBot="1">
      <c r="A28" s="7" t="s">
        <v>16</v>
      </c>
      <c r="B28" s="64">
        <v>2983.01</v>
      </c>
      <c r="C28" s="6">
        <v>8667.39</v>
      </c>
      <c r="D28"/>
    </row>
    <row r="29" spans="1:4" ht="15.75" thickBot="1">
      <c r="A29" s="7" t="s">
        <v>17</v>
      </c>
      <c r="B29" s="65">
        <v>3077.34</v>
      </c>
      <c r="C29" s="6">
        <v>0</v>
      </c>
      <c r="D29"/>
    </row>
    <row r="30" spans="1:4" ht="15.75" thickBot="1">
      <c r="A30" s="7" t="s">
        <v>18</v>
      </c>
      <c r="B30" s="65">
        <v>137747.70000000001</v>
      </c>
      <c r="C30" s="6">
        <v>45011.839999999997</v>
      </c>
      <c r="D30"/>
    </row>
    <row r="31" spans="1:4" s="12" customFormat="1" ht="15.75" thickBot="1">
      <c r="A31" s="8" t="s">
        <v>6</v>
      </c>
      <c r="B31" s="68">
        <f>SUM(B26:B30)</f>
        <v>531718.56000000006</v>
      </c>
      <c r="C31" s="14">
        <f>SUM(C26:C30)</f>
        <v>424983.85</v>
      </c>
    </row>
    <row r="32" spans="1:4" s="12" customFormat="1" ht="15.75" thickBot="1">
      <c r="A32" s="5" t="s">
        <v>19</v>
      </c>
      <c r="B32" s="68">
        <f>B24+B31</f>
        <v>637682.45000000007</v>
      </c>
      <c r="C32" s="15">
        <f>SUM(C24+C31)</f>
        <v>553690.38</v>
      </c>
    </row>
    <row r="33" spans="1:10" s="12" customFormat="1" ht="15.75" thickBot="1">
      <c r="A33" s="5" t="s">
        <v>20</v>
      </c>
      <c r="B33" s="68">
        <f>B19+B32</f>
        <v>893639.29</v>
      </c>
      <c r="C33" s="15">
        <f>SUM(C19+C32)</f>
        <v>793040.56</v>
      </c>
    </row>
    <row r="34" spans="1:10" ht="15.75" thickBot="1">
      <c r="A34" s="5" t="s">
        <v>21</v>
      </c>
      <c r="B34" s="66"/>
      <c r="C34" s="16"/>
      <c r="D34"/>
    </row>
    <row r="35" spans="1:10" ht="15.75" thickBot="1">
      <c r="A35" s="7" t="s">
        <v>22</v>
      </c>
      <c r="B35" s="56"/>
      <c r="C35" s="6"/>
      <c r="D35"/>
    </row>
    <row r="36" spans="1:10" ht="15.75" thickBot="1">
      <c r="A36" s="7" t="s">
        <v>23</v>
      </c>
      <c r="B36" s="56">
        <v>100000</v>
      </c>
      <c r="C36" s="6">
        <v>100000</v>
      </c>
      <c r="D36"/>
    </row>
    <row r="37" spans="1:10" s="12" customFormat="1" ht="15.75" thickBot="1">
      <c r="A37" s="8" t="s">
        <v>6</v>
      </c>
      <c r="B37" s="70">
        <f>SUM(B36)</f>
        <v>100000</v>
      </c>
      <c r="C37" s="9">
        <f>SUM(C36)</f>
        <v>100000</v>
      </c>
    </row>
    <row r="38" spans="1:10" s="12" customFormat="1" ht="15.75" thickBot="1">
      <c r="A38" s="8"/>
      <c r="B38" s="62"/>
      <c r="C38" s="9"/>
    </row>
    <row r="39" spans="1:10" s="12" customFormat="1" ht="15.75" thickBot="1">
      <c r="A39" s="5" t="s">
        <v>24</v>
      </c>
      <c r="B39" s="63"/>
      <c r="C39" s="9"/>
    </row>
    <row r="40" spans="1:10" s="12" customFormat="1" ht="15.75" thickBot="1">
      <c r="A40" s="7" t="s">
        <v>25</v>
      </c>
      <c r="B40" s="56">
        <v>20223.849999999999</v>
      </c>
      <c r="C40" s="6">
        <v>20223.848250000003</v>
      </c>
    </row>
    <row r="41" spans="1:10" ht="15.75" thickBot="1">
      <c r="A41" s="7" t="s">
        <v>24</v>
      </c>
      <c r="B41" s="56">
        <v>-196047.46</v>
      </c>
      <c r="C41" s="6">
        <v>-102442.83</v>
      </c>
      <c r="D41"/>
    </row>
    <row r="42" spans="1:10" ht="15.75" thickBot="1">
      <c r="A42" s="8" t="s">
        <v>6</v>
      </c>
      <c r="B42" s="69">
        <f>SUM(B40:B41)</f>
        <v>-175823.61</v>
      </c>
      <c r="C42" s="9">
        <f>SUM(C40:C41)</f>
        <v>-82218.981750000006</v>
      </c>
      <c r="D42"/>
    </row>
    <row r="43" spans="1:10" ht="15.75" thickBot="1">
      <c r="A43" s="8"/>
      <c r="B43" s="62"/>
      <c r="C43" s="6"/>
      <c r="D43"/>
    </row>
    <row r="44" spans="1:10" s="12" customFormat="1" ht="15.75" thickBot="1">
      <c r="A44" s="5" t="s">
        <v>26</v>
      </c>
      <c r="B44" s="69">
        <f>B37+B42</f>
        <v>-75823.609999999986</v>
      </c>
      <c r="C44" s="11">
        <f>C37+C42</f>
        <v>17781.018249999994</v>
      </c>
      <c r="H44"/>
      <c r="I44"/>
      <c r="J44"/>
    </row>
    <row r="45" spans="1:10" ht="15.75" thickBot="1">
      <c r="A45" s="7" t="s">
        <v>27</v>
      </c>
      <c r="B45" s="64"/>
      <c r="C45" s="13"/>
      <c r="D45"/>
    </row>
    <row r="46" spans="1:10" ht="15.75" thickBot="1">
      <c r="A46" s="7" t="s">
        <v>52</v>
      </c>
      <c r="B46" s="64"/>
      <c r="C46" s="13"/>
      <c r="D46"/>
    </row>
    <row r="47" spans="1:10" ht="15.75" thickBot="1">
      <c r="A47" s="7" t="s">
        <v>29</v>
      </c>
      <c r="B47" s="64">
        <v>0</v>
      </c>
      <c r="C47" s="13">
        <v>35272.39</v>
      </c>
      <c r="D47"/>
    </row>
    <row r="48" spans="1:10" ht="15.75" thickBot="1">
      <c r="A48" s="5" t="s">
        <v>53</v>
      </c>
      <c r="B48" s="71">
        <f>SUM(B47)</f>
        <v>0</v>
      </c>
      <c r="C48" s="48">
        <f>SUM(C47)</f>
        <v>35272.39</v>
      </c>
      <c r="D48"/>
    </row>
    <row r="49" spans="1:10" ht="15.75" thickBot="1">
      <c r="A49" s="7" t="s">
        <v>28</v>
      </c>
      <c r="B49" s="56"/>
      <c r="C49" s="6"/>
      <c r="D49"/>
      <c r="I49" s="17"/>
      <c r="J49" s="18"/>
    </row>
    <row r="50" spans="1:10" ht="15.75" thickBot="1">
      <c r="A50" s="7" t="s">
        <v>29</v>
      </c>
      <c r="B50" s="56">
        <v>155724.15</v>
      </c>
      <c r="C50" s="6">
        <v>179385.06</v>
      </c>
      <c r="D50"/>
    </row>
    <row r="51" spans="1:10" ht="15.75" thickBot="1">
      <c r="A51" s="7" t="s">
        <v>30</v>
      </c>
      <c r="B51" s="56">
        <v>807094.39</v>
      </c>
      <c r="C51" s="6">
        <v>546317.4</v>
      </c>
      <c r="D51"/>
      <c r="I51" s="17"/>
    </row>
    <row r="52" spans="1:10" ht="15.75" thickBot="1">
      <c r="A52" s="7" t="s">
        <v>31</v>
      </c>
      <c r="B52" s="56">
        <v>0</v>
      </c>
      <c r="C52" s="6">
        <v>0</v>
      </c>
      <c r="D52"/>
    </row>
    <row r="53" spans="1:10" ht="15.75" thickBot="1">
      <c r="A53" s="7" t="s">
        <v>32</v>
      </c>
      <c r="B53" s="56">
        <v>1750.96</v>
      </c>
      <c r="C53" s="6">
        <v>857.17</v>
      </c>
      <c r="D53"/>
      <c r="I53" s="17"/>
    </row>
    <row r="54" spans="1:10" ht="15.75" thickBot="1">
      <c r="A54" s="7" t="s">
        <v>33</v>
      </c>
      <c r="B54" s="56">
        <v>4893.3999999999996</v>
      </c>
      <c r="C54" s="6">
        <v>5845.23</v>
      </c>
      <c r="D54"/>
    </row>
    <row r="55" spans="1:10" ht="15.75" thickBot="1">
      <c r="A55" s="7" t="s">
        <v>34</v>
      </c>
      <c r="B55" s="56"/>
      <c r="C55" s="6">
        <v>7582.29</v>
      </c>
      <c r="D55" s="19"/>
    </row>
    <row r="56" spans="1:10" ht="15.75" thickBot="1">
      <c r="A56" s="5" t="s">
        <v>54</v>
      </c>
      <c r="B56" s="69">
        <f>SUM(B50:B55)</f>
        <v>969462.9</v>
      </c>
      <c r="C56" s="11">
        <f>SUM(C50:C55)</f>
        <v>739987.15</v>
      </c>
      <c r="D56" s="19"/>
    </row>
    <row r="57" spans="1:10" s="12" customFormat="1" ht="15.75" thickBot="1">
      <c r="A57" s="8" t="s">
        <v>6</v>
      </c>
      <c r="B57" s="69">
        <f>B48+B56</f>
        <v>969462.9</v>
      </c>
      <c r="C57" s="11">
        <f>C48+C56</f>
        <v>775259.54</v>
      </c>
    </row>
    <row r="58" spans="1:10" ht="15.75" thickBot="1">
      <c r="A58" s="7"/>
      <c r="B58" s="64"/>
      <c r="C58" s="13"/>
      <c r="D58"/>
    </row>
    <row r="59" spans="1:10" s="12" customFormat="1" ht="15.75" thickBot="1">
      <c r="A59" s="5" t="s">
        <v>35</v>
      </c>
      <c r="B59" s="68">
        <f>SUM(B57:B58)</f>
        <v>969462.9</v>
      </c>
      <c r="C59" s="15">
        <f>C57</f>
        <v>775259.54</v>
      </c>
    </row>
    <row r="60" spans="1:10" s="12" customFormat="1" ht="30.75" thickBot="1">
      <c r="A60" s="20" t="s">
        <v>36</v>
      </c>
      <c r="B60" s="67">
        <f>B44+B59</f>
        <v>893639.29</v>
      </c>
      <c r="C60" s="21">
        <f>C44+C59</f>
        <v>793040.55825</v>
      </c>
      <c r="E60" s="22"/>
    </row>
    <row r="61" spans="1:10">
      <c r="D61"/>
    </row>
    <row r="62" spans="1:10" ht="15.75">
      <c r="A62" s="79" t="s">
        <v>59</v>
      </c>
      <c r="B62" s="79"/>
      <c r="C62" s="79"/>
      <c r="D62" s="24"/>
      <c r="E62" s="24"/>
    </row>
    <row r="63" spans="1:10" ht="18">
      <c r="A63" s="25"/>
      <c r="B63" s="25"/>
      <c r="C63" s="26"/>
      <c r="D63" s="27"/>
      <c r="E63" s="27"/>
    </row>
    <row r="64" spans="1:10" ht="18">
      <c r="A64" s="25"/>
      <c r="B64" s="25"/>
      <c r="C64" s="26"/>
      <c r="D64" s="27"/>
      <c r="E64" s="27"/>
    </row>
    <row r="65" spans="1:5" ht="18">
      <c r="A65" s="25"/>
      <c r="B65" s="25"/>
      <c r="C65" s="28"/>
      <c r="D65" s="25"/>
      <c r="E65" s="25"/>
    </row>
    <row r="66" spans="1:5" ht="18">
      <c r="A66" s="25"/>
      <c r="B66" s="25"/>
      <c r="C66" s="28"/>
      <c r="D66" s="25"/>
      <c r="E66" s="25"/>
    </row>
    <row r="67" spans="1:5" ht="18">
      <c r="A67" s="29"/>
      <c r="B67" s="29"/>
      <c r="C67" s="30"/>
      <c r="D67" s="25"/>
      <c r="E67" s="25"/>
    </row>
    <row r="68" spans="1:5">
      <c r="D68"/>
    </row>
    <row r="69" spans="1:5">
      <c r="D69"/>
    </row>
    <row r="70" spans="1:5">
      <c r="D70"/>
    </row>
    <row r="71" spans="1:5">
      <c r="D71"/>
    </row>
    <row r="72" spans="1:5">
      <c r="D72"/>
    </row>
    <row r="73" spans="1:5">
      <c r="D73"/>
    </row>
    <row r="74" spans="1:5">
      <c r="D74"/>
    </row>
    <row r="75" spans="1:5">
      <c r="D75"/>
    </row>
    <row r="76" spans="1:5">
      <c r="D76"/>
    </row>
    <row r="77" spans="1:5">
      <c r="D77"/>
    </row>
    <row r="78" spans="1:5">
      <c r="D78"/>
    </row>
    <row r="79" spans="1:5">
      <c r="D79"/>
    </row>
    <row r="80" spans="1:5">
      <c r="D80"/>
    </row>
    <row r="81" spans="4:4">
      <c r="D81"/>
    </row>
    <row r="82" spans="4:4">
      <c r="D82"/>
    </row>
    <row r="83" spans="4:4">
      <c r="D83"/>
    </row>
    <row r="84" spans="4:4">
      <c r="D84"/>
    </row>
    <row r="85" spans="4:4">
      <c r="D85"/>
    </row>
    <row r="86" spans="4:4">
      <c r="D86"/>
    </row>
    <row r="87" spans="4:4">
      <c r="D87"/>
    </row>
    <row r="88" spans="4:4">
      <c r="D88"/>
    </row>
    <row r="89" spans="4:4">
      <c r="D89"/>
    </row>
    <row r="90" spans="4:4">
      <c r="D90"/>
    </row>
    <row r="91" spans="4:4">
      <c r="D91"/>
    </row>
    <row r="92" spans="4:4">
      <c r="D92"/>
    </row>
    <row r="93" spans="4:4">
      <c r="D93"/>
    </row>
    <row r="94" spans="4:4">
      <c r="D94"/>
    </row>
    <row r="95" spans="4:4">
      <c r="D95"/>
    </row>
    <row r="96" spans="4:4">
      <c r="D96"/>
    </row>
    <row r="97" spans="4:4">
      <c r="D97"/>
    </row>
    <row r="98" spans="4:4">
      <c r="D98"/>
    </row>
    <row r="99" spans="4:4">
      <c r="D99"/>
    </row>
    <row r="100" spans="4:4">
      <c r="D100"/>
    </row>
    <row r="101" spans="4:4">
      <c r="D101"/>
    </row>
    <row r="102" spans="4:4">
      <c r="D102"/>
    </row>
    <row r="103" spans="4:4">
      <c r="D103"/>
    </row>
    <row r="104" spans="4:4">
      <c r="D104"/>
    </row>
    <row r="105" spans="4:4">
      <c r="D105"/>
    </row>
    <row r="106" spans="4:4">
      <c r="D106"/>
    </row>
    <row r="107" spans="4:4">
      <c r="D107"/>
    </row>
    <row r="108" spans="4:4">
      <c r="D108"/>
    </row>
    <row r="109" spans="4:4">
      <c r="D109"/>
    </row>
    <row r="110" spans="4:4">
      <c r="D110"/>
    </row>
    <row r="111" spans="4:4">
      <c r="D111"/>
    </row>
    <row r="112" spans="4:4">
      <c r="D112"/>
    </row>
    <row r="113" spans="4:4">
      <c r="D113"/>
    </row>
    <row r="114" spans="4:4">
      <c r="D114"/>
    </row>
    <row r="115" spans="4:4">
      <c r="D115"/>
    </row>
    <row r="116" spans="4:4">
      <c r="D116"/>
    </row>
    <row r="117" spans="4:4">
      <c r="D117"/>
    </row>
    <row r="118" spans="4:4">
      <c r="D118"/>
    </row>
    <row r="119" spans="4:4">
      <c r="D119"/>
    </row>
    <row r="120" spans="4:4">
      <c r="D120"/>
    </row>
    <row r="121" spans="4:4">
      <c r="D121"/>
    </row>
    <row r="122" spans="4:4">
      <c r="D122"/>
    </row>
    <row r="123" spans="4:4">
      <c r="D123"/>
    </row>
    <row r="124" spans="4:4">
      <c r="D124"/>
    </row>
    <row r="125" spans="4:4">
      <c r="D125"/>
    </row>
    <row r="126" spans="4:4">
      <c r="D126"/>
    </row>
    <row r="127" spans="4:4">
      <c r="D127"/>
    </row>
    <row r="128" spans="4:4">
      <c r="D128"/>
    </row>
    <row r="129" spans="4:4">
      <c r="D129"/>
    </row>
    <row r="130" spans="4:4">
      <c r="D130"/>
    </row>
    <row r="131" spans="4:4">
      <c r="D131"/>
    </row>
    <row r="132" spans="4:4">
      <c r="D132"/>
    </row>
    <row r="133" spans="4:4">
      <c r="D133"/>
    </row>
    <row r="134" spans="4:4">
      <c r="D134"/>
    </row>
    <row r="135" spans="4:4">
      <c r="D135"/>
    </row>
    <row r="136" spans="4:4">
      <c r="D136"/>
    </row>
    <row r="137" spans="4:4">
      <c r="D137"/>
    </row>
    <row r="138" spans="4:4">
      <c r="D138"/>
    </row>
    <row r="139" spans="4:4">
      <c r="D139"/>
    </row>
    <row r="140" spans="4:4">
      <c r="D140"/>
    </row>
    <row r="141" spans="4:4">
      <c r="D141"/>
    </row>
    <row r="142" spans="4:4">
      <c r="D142"/>
    </row>
    <row r="143" spans="4:4">
      <c r="D143"/>
    </row>
    <row r="144" spans="4:4">
      <c r="D144"/>
    </row>
    <row r="145" spans="4:4">
      <c r="D145"/>
    </row>
    <row r="146" spans="4:4">
      <c r="D146"/>
    </row>
    <row r="147" spans="4:4">
      <c r="D147"/>
    </row>
    <row r="148" spans="4:4">
      <c r="D148"/>
    </row>
    <row r="149" spans="4:4">
      <c r="D149"/>
    </row>
    <row r="150" spans="4:4">
      <c r="D150"/>
    </row>
    <row r="151" spans="4:4">
      <c r="D151"/>
    </row>
    <row r="152" spans="4:4">
      <c r="D152"/>
    </row>
    <row r="153" spans="4:4">
      <c r="D153"/>
    </row>
    <row r="154" spans="4:4">
      <c r="D154"/>
    </row>
    <row r="155" spans="4:4">
      <c r="D155"/>
    </row>
    <row r="156" spans="4:4">
      <c r="D156"/>
    </row>
    <row r="157" spans="4:4">
      <c r="D157"/>
    </row>
    <row r="158" spans="4:4">
      <c r="D158"/>
    </row>
    <row r="159" spans="4:4">
      <c r="D159"/>
    </row>
    <row r="160" spans="4:4">
      <c r="D160"/>
    </row>
    <row r="161" spans="4:4">
      <c r="D161"/>
    </row>
    <row r="162" spans="4:4">
      <c r="D162"/>
    </row>
    <row r="163" spans="4:4">
      <c r="D163"/>
    </row>
    <row r="164" spans="4:4">
      <c r="D164"/>
    </row>
    <row r="165" spans="4:4">
      <c r="D165"/>
    </row>
    <row r="166" spans="4:4">
      <c r="D166"/>
    </row>
    <row r="167" spans="4:4">
      <c r="D167"/>
    </row>
    <row r="168" spans="4:4">
      <c r="D168"/>
    </row>
    <row r="169" spans="4:4">
      <c r="D169"/>
    </row>
    <row r="170" spans="4:4">
      <c r="D170"/>
    </row>
    <row r="171" spans="4:4">
      <c r="D171"/>
    </row>
    <row r="172" spans="4:4">
      <c r="D172"/>
    </row>
    <row r="173" spans="4:4">
      <c r="D173"/>
    </row>
    <row r="174" spans="4:4">
      <c r="D174"/>
    </row>
    <row r="175" spans="4:4">
      <c r="D175"/>
    </row>
    <row r="176" spans="4:4">
      <c r="D176"/>
    </row>
    <row r="177" spans="4:4">
      <c r="D177"/>
    </row>
    <row r="178" spans="4:4">
      <c r="D178"/>
    </row>
    <row r="179" spans="4:4">
      <c r="D179"/>
    </row>
    <row r="180" spans="4:4">
      <c r="D180"/>
    </row>
    <row r="181" spans="4:4">
      <c r="D181"/>
    </row>
    <row r="182" spans="4:4">
      <c r="D182"/>
    </row>
    <row r="183" spans="4:4">
      <c r="D183"/>
    </row>
    <row r="184" spans="4:4">
      <c r="D184"/>
    </row>
    <row r="185" spans="4:4">
      <c r="D185"/>
    </row>
    <row r="186" spans="4:4">
      <c r="D186"/>
    </row>
    <row r="187" spans="4:4">
      <c r="D187"/>
    </row>
    <row r="188" spans="4:4">
      <c r="D188"/>
    </row>
    <row r="189" spans="4:4">
      <c r="D189"/>
    </row>
    <row r="190" spans="4:4">
      <c r="D190"/>
    </row>
    <row r="191" spans="4:4">
      <c r="D191"/>
    </row>
    <row r="192" spans="4:4">
      <c r="D192"/>
    </row>
    <row r="193" spans="4:4">
      <c r="D193"/>
    </row>
    <row r="194" spans="4:4">
      <c r="D194"/>
    </row>
    <row r="195" spans="4:4">
      <c r="D195"/>
    </row>
    <row r="196" spans="4:4">
      <c r="D196"/>
    </row>
    <row r="197" spans="4:4">
      <c r="D197"/>
    </row>
    <row r="198" spans="4:4">
      <c r="D198"/>
    </row>
    <row r="199" spans="4:4">
      <c r="D199"/>
    </row>
    <row r="200" spans="4:4">
      <c r="D200"/>
    </row>
    <row r="201" spans="4:4">
      <c r="D201"/>
    </row>
    <row r="202" spans="4:4">
      <c r="D202"/>
    </row>
    <row r="203" spans="4:4">
      <c r="D203"/>
    </row>
    <row r="204" spans="4:4">
      <c r="D204"/>
    </row>
    <row r="205" spans="4:4">
      <c r="D205"/>
    </row>
    <row r="206" spans="4:4">
      <c r="D206"/>
    </row>
    <row r="207" spans="4:4">
      <c r="D207"/>
    </row>
    <row r="208" spans="4:4">
      <c r="D208"/>
    </row>
    <row r="209" spans="4:4">
      <c r="D209"/>
    </row>
    <row r="210" spans="4:4">
      <c r="D210"/>
    </row>
    <row r="211" spans="4:4">
      <c r="D211"/>
    </row>
    <row r="212" spans="4:4">
      <c r="D212"/>
    </row>
    <row r="213" spans="4:4">
      <c r="D213"/>
    </row>
    <row r="214" spans="4:4">
      <c r="D214"/>
    </row>
    <row r="215" spans="4:4">
      <c r="D215"/>
    </row>
    <row r="216" spans="4:4">
      <c r="D216"/>
    </row>
    <row r="217" spans="4:4">
      <c r="D217"/>
    </row>
    <row r="218" spans="4:4">
      <c r="D218"/>
    </row>
    <row r="219" spans="4:4">
      <c r="D219"/>
    </row>
    <row r="220" spans="4:4">
      <c r="D220"/>
    </row>
    <row r="221" spans="4:4">
      <c r="D221"/>
    </row>
    <row r="222" spans="4:4">
      <c r="D222"/>
    </row>
    <row r="223" spans="4:4">
      <c r="D223"/>
    </row>
    <row r="224" spans="4:4">
      <c r="D224"/>
    </row>
    <row r="225" spans="4:4">
      <c r="D225"/>
    </row>
    <row r="226" spans="4:4">
      <c r="D226"/>
    </row>
    <row r="227" spans="4:4">
      <c r="D227"/>
    </row>
    <row r="228" spans="4:4">
      <c r="D228"/>
    </row>
    <row r="229" spans="4:4">
      <c r="D229"/>
    </row>
    <row r="230" spans="4:4">
      <c r="D230"/>
    </row>
    <row r="231" spans="4:4">
      <c r="D231"/>
    </row>
    <row r="232" spans="4:4">
      <c r="D232"/>
    </row>
    <row r="233" spans="4:4">
      <c r="D233"/>
    </row>
    <row r="234" spans="4:4">
      <c r="D234"/>
    </row>
    <row r="235" spans="4:4">
      <c r="D235"/>
    </row>
    <row r="236" spans="4:4">
      <c r="D236"/>
    </row>
    <row r="237" spans="4:4">
      <c r="D237"/>
    </row>
    <row r="238" spans="4:4">
      <c r="D238"/>
    </row>
    <row r="239" spans="4:4">
      <c r="D239"/>
    </row>
    <row r="240" spans="4:4">
      <c r="D240"/>
    </row>
    <row r="241" spans="4:4">
      <c r="D241"/>
    </row>
    <row r="242" spans="4:4">
      <c r="D242"/>
    </row>
    <row r="243" spans="4:4">
      <c r="D243"/>
    </row>
    <row r="244" spans="4:4">
      <c r="D244"/>
    </row>
    <row r="245" spans="4:4">
      <c r="D245"/>
    </row>
    <row r="246" spans="4:4">
      <c r="D246"/>
    </row>
    <row r="247" spans="4:4">
      <c r="D247"/>
    </row>
    <row r="248" spans="4:4">
      <c r="D248"/>
    </row>
    <row r="249" spans="4:4">
      <c r="D249"/>
    </row>
    <row r="250" spans="4:4">
      <c r="D250"/>
    </row>
    <row r="251" spans="4:4">
      <c r="D251"/>
    </row>
    <row r="252" spans="4:4">
      <c r="D252"/>
    </row>
    <row r="253" spans="4:4">
      <c r="D253"/>
    </row>
    <row r="254" spans="4:4">
      <c r="D254"/>
    </row>
    <row r="255" spans="4:4">
      <c r="D255"/>
    </row>
    <row r="256" spans="4:4">
      <c r="D256"/>
    </row>
    <row r="257" spans="4:4">
      <c r="D257"/>
    </row>
    <row r="258" spans="4:4">
      <c r="D258"/>
    </row>
    <row r="259" spans="4:4">
      <c r="D259"/>
    </row>
    <row r="260" spans="4:4">
      <c r="D260"/>
    </row>
    <row r="261" spans="4:4">
      <c r="D261"/>
    </row>
    <row r="262" spans="4:4">
      <c r="D262"/>
    </row>
    <row r="263" spans="4:4">
      <c r="D263"/>
    </row>
    <row r="264" spans="4:4">
      <c r="D264"/>
    </row>
    <row r="265" spans="4:4">
      <c r="D265"/>
    </row>
    <row r="266" spans="4:4">
      <c r="D266"/>
    </row>
    <row r="267" spans="4:4">
      <c r="D267"/>
    </row>
    <row r="268" spans="4:4">
      <c r="D268"/>
    </row>
    <row r="269" spans="4:4">
      <c r="D269"/>
    </row>
    <row r="270" spans="4:4">
      <c r="D270"/>
    </row>
    <row r="271" spans="4:4">
      <c r="D271"/>
    </row>
    <row r="272" spans="4:4">
      <c r="D272"/>
    </row>
    <row r="273" spans="4:4">
      <c r="D273"/>
    </row>
    <row r="274" spans="4:4">
      <c r="D274"/>
    </row>
    <row r="275" spans="4:4">
      <c r="D275"/>
    </row>
    <row r="276" spans="4:4">
      <c r="D276"/>
    </row>
    <row r="277" spans="4:4">
      <c r="D277"/>
    </row>
    <row r="278" spans="4:4">
      <c r="D278"/>
    </row>
    <row r="279" spans="4:4">
      <c r="D279"/>
    </row>
    <row r="280" spans="4:4">
      <c r="D280"/>
    </row>
    <row r="281" spans="4:4">
      <c r="D281"/>
    </row>
    <row r="282" spans="4:4">
      <c r="D282"/>
    </row>
    <row r="283" spans="4:4">
      <c r="D283"/>
    </row>
    <row r="284" spans="4:4">
      <c r="D284"/>
    </row>
    <row r="285" spans="4:4">
      <c r="D285"/>
    </row>
    <row r="286" spans="4:4">
      <c r="D286"/>
    </row>
    <row r="287" spans="4:4">
      <c r="D287"/>
    </row>
    <row r="288" spans="4:4">
      <c r="D288"/>
    </row>
    <row r="289" spans="4:4">
      <c r="D289"/>
    </row>
    <row r="290" spans="4:4">
      <c r="D290"/>
    </row>
    <row r="291" spans="4:4">
      <c r="D291"/>
    </row>
    <row r="292" spans="4:4">
      <c r="D292"/>
    </row>
    <row r="293" spans="4:4">
      <c r="D293"/>
    </row>
    <row r="294" spans="4:4">
      <c r="D294"/>
    </row>
    <row r="295" spans="4:4">
      <c r="D295"/>
    </row>
    <row r="296" spans="4:4">
      <c r="D296"/>
    </row>
    <row r="297" spans="4:4">
      <c r="D297"/>
    </row>
    <row r="298" spans="4:4">
      <c r="D298"/>
    </row>
    <row r="299" spans="4:4">
      <c r="D299"/>
    </row>
    <row r="300" spans="4:4">
      <c r="D300"/>
    </row>
    <row r="301" spans="4:4">
      <c r="D301"/>
    </row>
    <row r="302" spans="4:4">
      <c r="D302"/>
    </row>
    <row r="303" spans="4:4">
      <c r="D303"/>
    </row>
    <row r="304" spans="4:4">
      <c r="D304"/>
    </row>
    <row r="305" spans="4:4">
      <c r="D305"/>
    </row>
    <row r="306" spans="4:4">
      <c r="D306"/>
    </row>
    <row r="307" spans="4:4">
      <c r="D307"/>
    </row>
    <row r="308" spans="4:4">
      <c r="D308"/>
    </row>
    <row r="309" spans="4:4">
      <c r="D309"/>
    </row>
    <row r="310" spans="4:4">
      <c r="D310"/>
    </row>
    <row r="311" spans="4:4">
      <c r="D311"/>
    </row>
    <row r="312" spans="4:4">
      <c r="D312"/>
    </row>
    <row r="313" spans="4:4">
      <c r="D313"/>
    </row>
    <row r="314" spans="4:4">
      <c r="D314"/>
    </row>
    <row r="315" spans="4:4">
      <c r="D315"/>
    </row>
    <row r="316" spans="4:4">
      <c r="D316"/>
    </row>
    <row r="317" spans="4:4">
      <c r="D317"/>
    </row>
    <row r="318" spans="4:4">
      <c r="D318"/>
    </row>
    <row r="319" spans="4:4">
      <c r="D319"/>
    </row>
    <row r="320" spans="4:4">
      <c r="D320"/>
    </row>
    <row r="321" spans="4:4">
      <c r="D321"/>
    </row>
    <row r="322" spans="4:4">
      <c r="D322"/>
    </row>
    <row r="323" spans="4:4">
      <c r="D323"/>
    </row>
    <row r="324" spans="4:4">
      <c r="D324"/>
    </row>
    <row r="325" spans="4:4">
      <c r="D325"/>
    </row>
    <row r="326" spans="4:4">
      <c r="D326"/>
    </row>
    <row r="327" spans="4:4">
      <c r="D327"/>
    </row>
    <row r="328" spans="4:4">
      <c r="D328"/>
    </row>
    <row r="329" spans="4:4">
      <c r="D329"/>
    </row>
    <row r="330" spans="4:4">
      <c r="D330"/>
    </row>
    <row r="331" spans="4:4">
      <c r="D331"/>
    </row>
    <row r="332" spans="4:4">
      <c r="D332"/>
    </row>
    <row r="333" spans="4:4">
      <c r="D333"/>
    </row>
    <row r="334" spans="4:4">
      <c r="D334"/>
    </row>
    <row r="335" spans="4:4">
      <c r="D335"/>
    </row>
    <row r="336" spans="4:4">
      <c r="D336"/>
    </row>
    <row r="337" spans="4:4">
      <c r="D337"/>
    </row>
    <row r="338" spans="4:4">
      <c r="D338"/>
    </row>
    <row r="339" spans="4:4">
      <c r="D339"/>
    </row>
    <row r="340" spans="4:4">
      <c r="D340"/>
    </row>
    <row r="341" spans="4:4">
      <c r="D341"/>
    </row>
    <row r="342" spans="4:4">
      <c r="D342"/>
    </row>
    <row r="343" spans="4:4">
      <c r="D343"/>
    </row>
    <row r="344" spans="4:4">
      <c r="D344"/>
    </row>
    <row r="345" spans="4:4">
      <c r="D345"/>
    </row>
    <row r="346" spans="4:4">
      <c r="D346"/>
    </row>
    <row r="347" spans="4:4">
      <c r="D347"/>
    </row>
    <row r="348" spans="4:4">
      <c r="D348"/>
    </row>
    <row r="349" spans="4:4">
      <c r="D349"/>
    </row>
    <row r="350" spans="4:4">
      <c r="D350"/>
    </row>
    <row r="351" spans="4:4">
      <c r="D351"/>
    </row>
    <row r="352" spans="4:4">
      <c r="D352"/>
    </row>
    <row r="353" spans="4:4">
      <c r="D353"/>
    </row>
    <row r="354" spans="4:4">
      <c r="D354"/>
    </row>
    <row r="355" spans="4:4">
      <c r="D355"/>
    </row>
    <row r="356" spans="4:4">
      <c r="D356"/>
    </row>
    <row r="357" spans="4:4">
      <c r="D357"/>
    </row>
    <row r="358" spans="4:4">
      <c r="D358"/>
    </row>
    <row r="359" spans="4:4">
      <c r="D359"/>
    </row>
    <row r="360" spans="4:4">
      <c r="D360"/>
    </row>
    <row r="361" spans="4:4">
      <c r="D361"/>
    </row>
    <row r="362" spans="4:4">
      <c r="D362"/>
    </row>
    <row r="363" spans="4:4">
      <c r="D363"/>
    </row>
    <row r="364" spans="4:4">
      <c r="D364"/>
    </row>
    <row r="365" spans="4:4">
      <c r="D365"/>
    </row>
    <row r="366" spans="4:4">
      <c r="D366"/>
    </row>
    <row r="367" spans="4:4">
      <c r="D367"/>
    </row>
    <row r="368" spans="4:4">
      <c r="D368"/>
    </row>
    <row r="369" spans="4:4">
      <c r="D369"/>
    </row>
    <row r="370" spans="4:4">
      <c r="D370"/>
    </row>
    <row r="371" spans="4:4">
      <c r="D371"/>
    </row>
    <row r="372" spans="4:4">
      <c r="D372"/>
    </row>
    <row r="373" spans="4:4">
      <c r="D373"/>
    </row>
    <row r="374" spans="4:4">
      <c r="D374"/>
    </row>
    <row r="375" spans="4:4">
      <c r="D375"/>
    </row>
    <row r="376" spans="4:4">
      <c r="D376"/>
    </row>
    <row r="377" spans="4:4">
      <c r="D377"/>
    </row>
    <row r="378" spans="4:4">
      <c r="D378"/>
    </row>
    <row r="379" spans="4:4">
      <c r="D379"/>
    </row>
    <row r="380" spans="4:4">
      <c r="D380"/>
    </row>
    <row r="381" spans="4:4">
      <c r="D381"/>
    </row>
    <row r="382" spans="4:4">
      <c r="D382"/>
    </row>
    <row r="383" spans="4:4">
      <c r="D383"/>
    </row>
    <row r="384" spans="4:4">
      <c r="D384"/>
    </row>
    <row r="385" spans="4:4">
      <c r="D385"/>
    </row>
    <row r="386" spans="4:4">
      <c r="D386"/>
    </row>
    <row r="387" spans="4:4">
      <c r="D387"/>
    </row>
    <row r="388" spans="4:4">
      <c r="D388"/>
    </row>
    <row r="389" spans="4:4">
      <c r="D389"/>
    </row>
    <row r="390" spans="4:4">
      <c r="D390"/>
    </row>
    <row r="391" spans="4:4">
      <c r="D391"/>
    </row>
    <row r="392" spans="4:4">
      <c r="D392"/>
    </row>
    <row r="393" spans="4:4">
      <c r="D393"/>
    </row>
    <row r="394" spans="4:4">
      <c r="D394"/>
    </row>
    <row r="395" spans="4:4">
      <c r="D395"/>
    </row>
    <row r="396" spans="4:4">
      <c r="D396"/>
    </row>
    <row r="397" spans="4:4">
      <c r="D397"/>
    </row>
    <row r="398" spans="4:4">
      <c r="D398"/>
    </row>
    <row r="399" spans="4:4">
      <c r="D399"/>
    </row>
    <row r="400" spans="4:4">
      <c r="D400"/>
    </row>
    <row r="401" spans="4:4">
      <c r="D401"/>
    </row>
    <row r="402" spans="4:4">
      <c r="D402"/>
    </row>
    <row r="403" spans="4:4">
      <c r="D403"/>
    </row>
    <row r="404" spans="4:4">
      <c r="D404"/>
    </row>
    <row r="405" spans="4:4">
      <c r="D405"/>
    </row>
    <row r="406" spans="4:4">
      <c r="D406"/>
    </row>
    <row r="407" spans="4:4">
      <c r="D407"/>
    </row>
    <row r="408" spans="4:4">
      <c r="D408"/>
    </row>
    <row r="409" spans="4:4">
      <c r="D409"/>
    </row>
    <row r="410" spans="4:4">
      <c r="D410"/>
    </row>
    <row r="411" spans="4:4">
      <c r="D411"/>
    </row>
    <row r="412" spans="4:4">
      <c r="D412"/>
    </row>
    <row r="413" spans="4:4">
      <c r="D413"/>
    </row>
    <row r="414" spans="4:4">
      <c r="D414"/>
    </row>
    <row r="415" spans="4:4">
      <c r="D415"/>
    </row>
    <row r="416" spans="4:4">
      <c r="D416"/>
    </row>
    <row r="417" spans="4:4">
      <c r="D417"/>
    </row>
    <row r="418" spans="4:4">
      <c r="D418"/>
    </row>
    <row r="419" spans="4:4">
      <c r="D419"/>
    </row>
    <row r="420" spans="4:4">
      <c r="D420"/>
    </row>
    <row r="421" spans="4:4">
      <c r="D421"/>
    </row>
    <row r="422" spans="4:4">
      <c r="D422"/>
    </row>
    <row r="423" spans="4:4">
      <c r="D423"/>
    </row>
    <row r="424" spans="4:4">
      <c r="D424"/>
    </row>
    <row r="425" spans="4:4">
      <c r="D425"/>
    </row>
    <row r="426" spans="4:4">
      <c r="D426"/>
    </row>
    <row r="427" spans="4:4">
      <c r="D427"/>
    </row>
    <row r="428" spans="4:4">
      <c r="D428"/>
    </row>
    <row r="429" spans="4:4">
      <c r="D429"/>
    </row>
    <row r="430" spans="4:4">
      <c r="D430"/>
    </row>
    <row r="431" spans="4:4">
      <c r="D431"/>
    </row>
    <row r="432" spans="4:4">
      <c r="D432"/>
    </row>
    <row r="433" spans="4:4">
      <c r="D433"/>
    </row>
    <row r="434" spans="4:4">
      <c r="D434"/>
    </row>
    <row r="435" spans="4:4">
      <c r="D435"/>
    </row>
    <row r="436" spans="4:4">
      <c r="D436"/>
    </row>
    <row r="437" spans="4:4">
      <c r="D437"/>
    </row>
    <row r="438" spans="4:4">
      <c r="D438"/>
    </row>
    <row r="439" spans="4:4">
      <c r="D439"/>
    </row>
    <row r="440" spans="4:4">
      <c r="D440"/>
    </row>
    <row r="441" spans="4:4">
      <c r="D441"/>
    </row>
    <row r="442" spans="4:4">
      <c r="D442"/>
    </row>
    <row r="443" spans="4:4">
      <c r="D443"/>
    </row>
    <row r="444" spans="4:4">
      <c r="D444"/>
    </row>
    <row r="445" spans="4:4">
      <c r="D445"/>
    </row>
    <row r="446" spans="4:4">
      <c r="D446"/>
    </row>
    <row r="447" spans="4:4">
      <c r="D447"/>
    </row>
    <row r="448" spans="4:4">
      <c r="D448"/>
    </row>
    <row r="449" spans="4:4">
      <c r="D449"/>
    </row>
    <row r="450" spans="4:4">
      <c r="D450"/>
    </row>
    <row r="451" spans="4:4">
      <c r="D451"/>
    </row>
    <row r="452" spans="4:4">
      <c r="D452"/>
    </row>
    <row r="453" spans="4:4">
      <c r="D453"/>
    </row>
    <row r="454" spans="4:4">
      <c r="D454"/>
    </row>
    <row r="455" spans="4:4">
      <c r="D455"/>
    </row>
    <row r="456" spans="4:4">
      <c r="D456"/>
    </row>
    <row r="457" spans="4:4">
      <c r="D457"/>
    </row>
    <row r="458" spans="4:4">
      <c r="D458"/>
    </row>
    <row r="459" spans="4:4">
      <c r="D459"/>
    </row>
    <row r="460" spans="4:4">
      <c r="D460"/>
    </row>
    <row r="461" spans="4:4">
      <c r="D461"/>
    </row>
    <row r="462" spans="4:4">
      <c r="D462"/>
    </row>
    <row r="463" spans="4:4">
      <c r="D463"/>
    </row>
    <row r="464" spans="4:4">
      <c r="D464"/>
    </row>
    <row r="465" spans="4:4">
      <c r="D465"/>
    </row>
    <row r="466" spans="4:4">
      <c r="D466"/>
    </row>
    <row r="467" spans="4:4">
      <c r="D467"/>
    </row>
    <row r="468" spans="4:4">
      <c r="D468"/>
    </row>
    <row r="469" spans="4:4">
      <c r="D469"/>
    </row>
    <row r="470" spans="4:4">
      <c r="D470"/>
    </row>
    <row r="471" spans="4:4">
      <c r="D471"/>
    </row>
    <row r="472" spans="4:4">
      <c r="D472"/>
    </row>
    <row r="473" spans="4:4">
      <c r="D473"/>
    </row>
    <row r="474" spans="4:4">
      <c r="D474"/>
    </row>
    <row r="475" spans="4:4">
      <c r="D475"/>
    </row>
    <row r="476" spans="4:4">
      <c r="D476"/>
    </row>
    <row r="477" spans="4:4">
      <c r="D477"/>
    </row>
    <row r="478" spans="4:4">
      <c r="D478"/>
    </row>
    <row r="479" spans="4:4">
      <c r="D479"/>
    </row>
    <row r="480" spans="4:4">
      <c r="D480"/>
    </row>
    <row r="481" spans="4:4">
      <c r="D481"/>
    </row>
    <row r="482" spans="4:4">
      <c r="D482"/>
    </row>
    <row r="483" spans="4:4">
      <c r="D483"/>
    </row>
    <row r="484" spans="4:4">
      <c r="D484"/>
    </row>
    <row r="485" spans="4:4">
      <c r="D485"/>
    </row>
    <row r="486" spans="4:4">
      <c r="D486"/>
    </row>
    <row r="487" spans="4:4">
      <c r="D487"/>
    </row>
    <row r="488" spans="4:4">
      <c r="D488"/>
    </row>
    <row r="489" spans="4:4">
      <c r="D489"/>
    </row>
    <row r="490" spans="4:4">
      <c r="D490"/>
    </row>
    <row r="491" spans="4:4">
      <c r="D491"/>
    </row>
    <row r="492" spans="4:4">
      <c r="D492"/>
    </row>
    <row r="493" spans="4:4">
      <c r="D493"/>
    </row>
    <row r="494" spans="4:4">
      <c r="D494"/>
    </row>
    <row r="495" spans="4:4">
      <c r="D495"/>
    </row>
    <row r="496" spans="4:4">
      <c r="D496"/>
    </row>
    <row r="497" spans="4:4">
      <c r="D497"/>
    </row>
    <row r="498" spans="4:4">
      <c r="D498"/>
    </row>
    <row r="499" spans="4:4">
      <c r="D499"/>
    </row>
    <row r="500" spans="4:4">
      <c r="D500"/>
    </row>
    <row r="501" spans="4:4">
      <c r="D501"/>
    </row>
    <row r="502" spans="4:4">
      <c r="D502"/>
    </row>
    <row r="503" spans="4:4">
      <c r="D503"/>
    </row>
    <row r="504" spans="4:4">
      <c r="D504"/>
    </row>
    <row r="505" spans="4:4">
      <c r="D505"/>
    </row>
    <row r="506" spans="4:4">
      <c r="D506"/>
    </row>
    <row r="507" spans="4:4">
      <c r="D507"/>
    </row>
    <row r="508" spans="4:4">
      <c r="D508"/>
    </row>
    <row r="509" spans="4:4">
      <c r="D509"/>
    </row>
    <row r="510" spans="4:4">
      <c r="D510"/>
    </row>
    <row r="511" spans="4:4">
      <c r="D511"/>
    </row>
    <row r="512" spans="4:4">
      <c r="D512"/>
    </row>
    <row r="513" spans="4:4">
      <c r="D513"/>
    </row>
    <row r="514" spans="4:4">
      <c r="D514"/>
    </row>
    <row r="515" spans="4:4">
      <c r="D515"/>
    </row>
    <row r="516" spans="4:4">
      <c r="D516"/>
    </row>
    <row r="517" spans="4:4">
      <c r="D517"/>
    </row>
    <row r="518" spans="4:4">
      <c r="D518"/>
    </row>
    <row r="519" spans="4:4">
      <c r="D519"/>
    </row>
    <row r="520" spans="4:4">
      <c r="D520"/>
    </row>
    <row r="521" spans="4:4">
      <c r="D521"/>
    </row>
    <row r="522" spans="4:4">
      <c r="D522"/>
    </row>
    <row r="523" spans="4:4">
      <c r="D523"/>
    </row>
    <row r="524" spans="4:4">
      <c r="D524"/>
    </row>
    <row r="525" spans="4:4">
      <c r="D525"/>
    </row>
    <row r="526" spans="4:4">
      <c r="D526"/>
    </row>
    <row r="527" spans="4:4">
      <c r="D527"/>
    </row>
    <row r="528" spans="4:4">
      <c r="D528"/>
    </row>
    <row r="529" spans="4:4">
      <c r="D529"/>
    </row>
    <row r="530" spans="4:4">
      <c r="D530"/>
    </row>
    <row r="531" spans="4:4">
      <c r="D531"/>
    </row>
    <row r="532" spans="4:4">
      <c r="D532"/>
    </row>
    <row r="533" spans="4:4">
      <c r="D533"/>
    </row>
    <row r="534" spans="4:4">
      <c r="D534"/>
    </row>
    <row r="535" spans="4:4">
      <c r="D535"/>
    </row>
    <row r="536" spans="4:4">
      <c r="D536"/>
    </row>
    <row r="537" spans="4:4">
      <c r="D537"/>
    </row>
    <row r="538" spans="4:4">
      <c r="D538"/>
    </row>
    <row r="539" spans="4:4">
      <c r="D539"/>
    </row>
    <row r="540" spans="4:4">
      <c r="D540"/>
    </row>
    <row r="541" spans="4:4">
      <c r="D541"/>
    </row>
    <row r="542" spans="4:4">
      <c r="D542"/>
    </row>
    <row r="543" spans="4:4">
      <c r="D543"/>
    </row>
    <row r="544" spans="4:4">
      <c r="D544"/>
    </row>
    <row r="545" spans="4:4">
      <c r="D545"/>
    </row>
    <row r="546" spans="4:4">
      <c r="D546"/>
    </row>
    <row r="547" spans="4:4">
      <c r="D547"/>
    </row>
    <row r="548" spans="4:4">
      <c r="D548"/>
    </row>
    <row r="549" spans="4:4">
      <c r="D549"/>
    </row>
    <row r="550" spans="4:4">
      <c r="D550"/>
    </row>
    <row r="551" spans="4:4">
      <c r="D551"/>
    </row>
    <row r="552" spans="4:4">
      <c r="D552"/>
    </row>
    <row r="553" spans="4:4">
      <c r="D553"/>
    </row>
    <row r="554" spans="4:4">
      <c r="D554"/>
    </row>
    <row r="555" spans="4:4">
      <c r="D555"/>
    </row>
    <row r="556" spans="4:4">
      <c r="D556"/>
    </row>
    <row r="557" spans="4:4">
      <c r="D557"/>
    </row>
    <row r="558" spans="4:4">
      <c r="D558"/>
    </row>
    <row r="559" spans="4:4">
      <c r="D559"/>
    </row>
    <row r="560" spans="4:4">
      <c r="D560"/>
    </row>
    <row r="561" spans="4:4">
      <c r="D561"/>
    </row>
    <row r="562" spans="4:4">
      <c r="D562"/>
    </row>
    <row r="563" spans="4:4">
      <c r="D563"/>
    </row>
    <row r="564" spans="4:4">
      <c r="D564"/>
    </row>
    <row r="565" spans="4:4">
      <c r="D565"/>
    </row>
    <row r="566" spans="4:4">
      <c r="D566"/>
    </row>
    <row r="567" spans="4:4">
      <c r="D567"/>
    </row>
    <row r="568" spans="4:4">
      <c r="D568"/>
    </row>
    <row r="569" spans="4:4">
      <c r="D569"/>
    </row>
    <row r="570" spans="4:4">
      <c r="D570"/>
    </row>
    <row r="571" spans="4:4">
      <c r="D571"/>
    </row>
    <row r="572" spans="4:4">
      <c r="D572"/>
    </row>
    <row r="573" spans="4:4">
      <c r="D573"/>
    </row>
    <row r="574" spans="4:4">
      <c r="D574"/>
    </row>
    <row r="575" spans="4:4">
      <c r="D575"/>
    </row>
    <row r="576" spans="4:4">
      <c r="D576"/>
    </row>
    <row r="577" spans="4:4">
      <c r="D577"/>
    </row>
    <row r="578" spans="4:4">
      <c r="D578"/>
    </row>
    <row r="579" spans="4:4">
      <c r="D579"/>
    </row>
    <row r="580" spans="4:4">
      <c r="D580"/>
    </row>
    <row r="581" spans="4:4">
      <c r="D581"/>
    </row>
    <row r="582" spans="4:4">
      <c r="D582"/>
    </row>
    <row r="583" spans="4:4">
      <c r="D583"/>
    </row>
    <row r="584" spans="4:4">
      <c r="D584"/>
    </row>
    <row r="585" spans="4:4">
      <c r="D585"/>
    </row>
    <row r="586" spans="4:4">
      <c r="D586"/>
    </row>
    <row r="587" spans="4:4">
      <c r="D587"/>
    </row>
    <row r="588" spans="4:4">
      <c r="D588"/>
    </row>
    <row r="589" spans="4:4">
      <c r="D589"/>
    </row>
    <row r="590" spans="4:4">
      <c r="D590"/>
    </row>
    <row r="591" spans="4:4">
      <c r="D591"/>
    </row>
    <row r="592" spans="4:4">
      <c r="D592"/>
    </row>
    <row r="593" spans="4:4">
      <c r="D593"/>
    </row>
    <row r="594" spans="4:4">
      <c r="D594"/>
    </row>
    <row r="595" spans="4:4">
      <c r="D595"/>
    </row>
    <row r="596" spans="4:4">
      <c r="D596"/>
    </row>
    <row r="597" spans="4:4">
      <c r="D597"/>
    </row>
    <row r="598" spans="4:4">
      <c r="D598"/>
    </row>
    <row r="599" spans="4:4">
      <c r="D599"/>
    </row>
    <row r="600" spans="4:4">
      <c r="D600"/>
    </row>
    <row r="601" spans="4:4">
      <c r="D601"/>
    </row>
    <row r="602" spans="4:4">
      <c r="D602"/>
    </row>
    <row r="603" spans="4:4">
      <c r="D603"/>
    </row>
    <row r="604" spans="4:4">
      <c r="D604"/>
    </row>
    <row r="605" spans="4:4">
      <c r="D605"/>
    </row>
    <row r="606" spans="4:4">
      <c r="D606"/>
    </row>
    <row r="607" spans="4:4">
      <c r="D607"/>
    </row>
    <row r="608" spans="4:4">
      <c r="D608"/>
    </row>
    <row r="609" spans="4:4">
      <c r="D609"/>
    </row>
    <row r="610" spans="4:4">
      <c r="D610"/>
    </row>
    <row r="611" spans="4:4">
      <c r="D611"/>
    </row>
    <row r="612" spans="4:4">
      <c r="D612"/>
    </row>
    <row r="613" spans="4:4">
      <c r="D613"/>
    </row>
    <row r="614" spans="4:4">
      <c r="D614"/>
    </row>
    <row r="615" spans="4:4">
      <c r="D615"/>
    </row>
    <row r="616" spans="4:4">
      <c r="D616"/>
    </row>
    <row r="617" spans="4:4">
      <c r="D617"/>
    </row>
    <row r="618" spans="4:4">
      <c r="D618"/>
    </row>
    <row r="619" spans="4:4">
      <c r="D619"/>
    </row>
    <row r="620" spans="4:4">
      <c r="D620"/>
    </row>
    <row r="621" spans="4:4">
      <c r="D621"/>
    </row>
    <row r="622" spans="4:4">
      <c r="D622"/>
    </row>
    <row r="623" spans="4:4">
      <c r="D623"/>
    </row>
    <row r="624" spans="4:4">
      <c r="D624"/>
    </row>
    <row r="625" spans="4:4">
      <c r="D625"/>
    </row>
    <row r="626" spans="4:4">
      <c r="D626"/>
    </row>
    <row r="627" spans="4:4">
      <c r="D627"/>
    </row>
    <row r="628" spans="4:4">
      <c r="D628"/>
    </row>
    <row r="629" spans="4:4">
      <c r="D629"/>
    </row>
    <row r="630" spans="4:4">
      <c r="D630"/>
    </row>
    <row r="631" spans="4:4">
      <c r="D631"/>
    </row>
    <row r="632" spans="4:4">
      <c r="D632"/>
    </row>
    <row r="633" spans="4:4">
      <c r="D633"/>
    </row>
    <row r="634" spans="4:4">
      <c r="D634"/>
    </row>
    <row r="635" spans="4:4">
      <c r="D635"/>
    </row>
    <row r="636" spans="4:4">
      <c r="D636"/>
    </row>
    <row r="637" spans="4:4">
      <c r="D637"/>
    </row>
    <row r="638" spans="4:4">
      <c r="D638"/>
    </row>
    <row r="639" spans="4:4">
      <c r="D639"/>
    </row>
    <row r="640" spans="4:4">
      <c r="D640"/>
    </row>
    <row r="641" spans="4:4">
      <c r="D641"/>
    </row>
    <row r="642" spans="4:4">
      <c r="D642"/>
    </row>
    <row r="643" spans="4:4">
      <c r="D643"/>
    </row>
    <row r="644" spans="4:4">
      <c r="D644"/>
    </row>
    <row r="645" spans="4:4">
      <c r="D645"/>
    </row>
    <row r="646" spans="4:4">
      <c r="D646"/>
    </row>
    <row r="647" spans="4:4">
      <c r="D647"/>
    </row>
    <row r="648" spans="4:4">
      <c r="D648"/>
    </row>
    <row r="649" spans="4:4">
      <c r="D649"/>
    </row>
    <row r="650" spans="4:4">
      <c r="D650"/>
    </row>
    <row r="651" spans="4:4">
      <c r="D651"/>
    </row>
    <row r="652" spans="4:4">
      <c r="D652"/>
    </row>
    <row r="653" spans="4:4">
      <c r="D653"/>
    </row>
    <row r="654" spans="4:4">
      <c r="D654"/>
    </row>
    <row r="655" spans="4:4">
      <c r="D655"/>
    </row>
    <row r="656" spans="4:4">
      <c r="D656"/>
    </row>
    <row r="657" spans="4:4">
      <c r="D657"/>
    </row>
    <row r="658" spans="4:4">
      <c r="D658"/>
    </row>
    <row r="659" spans="4:4">
      <c r="D659"/>
    </row>
    <row r="660" spans="4:4">
      <c r="D660"/>
    </row>
    <row r="661" spans="4:4">
      <c r="D661"/>
    </row>
    <row r="662" spans="4:4">
      <c r="D662"/>
    </row>
    <row r="663" spans="4:4">
      <c r="D663"/>
    </row>
    <row r="664" spans="4:4">
      <c r="D664"/>
    </row>
    <row r="665" spans="4:4">
      <c r="D665"/>
    </row>
    <row r="666" spans="4:4">
      <c r="D666"/>
    </row>
    <row r="667" spans="4:4">
      <c r="D667"/>
    </row>
    <row r="668" spans="4:4">
      <c r="D668"/>
    </row>
    <row r="669" spans="4:4">
      <c r="D669"/>
    </row>
    <row r="670" spans="4:4">
      <c r="D670"/>
    </row>
    <row r="671" spans="4:4">
      <c r="D671"/>
    </row>
    <row r="672" spans="4:4">
      <c r="D672"/>
    </row>
    <row r="673" spans="4:4">
      <c r="D673"/>
    </row>
    <row r="674" spans="4:4">
      <c r="D674"/>
    </row>
    <row r="675" spans="4:4">
      <c r="D675"/>
    </row>
    <row r="676" spans="4:4">
      <c r="D676"/>
    </row>
    <row r="677" spans="4:4">
      <c r="D677"/>
    </row>
    <row r="678" spans="4:4">
      <c r="D678"/>
    </row>
    <row r="679" spans="4:4">
      <c r="D679"/>
    </row>
    <row r="680" spans="4:4">
      <c r="D680"/>
    </row>
    <row r="681" spans="4:4">
      <c r="D681"/>
    </row>
    <row r="682" spans="4:4">
      <c r="D682"/>
    </row>
    <row r="683" spans="4:4">
      <c r="D683"/>
    </row>
    <row r="684" spans="4:4">
      <c r="D684"/>
    </row>
    <row r="685" spans="4:4">
      <c r="D685"/>
    </row>
    <row r="686" spans="4:4">
      <c r="D686"/>
    </row>
    <row r="687" spans="4:4">
      <c r="D687"/>
    </row>
    <row r="688" spans="4:4">
      <c r="D688"/>
    </row>
    <row r="689" spans="4:4">
      <c r="D689"/>
    </row>
    <row r="690" spans="4:4">
      <c r="D690"/>
    </row>
    <row r="691" spans="4:4">
      <c r="D691"/>
    </row>
    <row r="692" spans="4:4">
      <c r="D692"/>
    </row>
    <row r="693" spans="4:4">
      <c r="D693"/>
    </row>
    <row r="694" spans="4:4">
      <c r="D694"/>
    </row>
    <row r="695" spans="4:4">
      <c r="D695"/>
    </row>
    <row r="696" spans="4:4">
      <c r="D696"/>
    </row>
    <row r="697" spans="4:4">
      <c r="D697"/>
    </row>
    <row r="698" spans="4:4">
      <c r="D698"/>
    </row>
    <row r="699" spans="4:4">
      <c r="D699"/>
    </row>
    <row r="700" spans="4:4">
      <c r="D700"/>
    </row>
    <row r="701" spans="4:4">
      <c r="D701"/>
    </row>
    <row r="702" spans="4:4">
      <c r="D702"/>
    </row>
    <row r="703" spans="4:4">
      <c r="D703"/>
    </row>
    <row r="704" spans="4:4">
      <c r="D704"/>
    </row>
    <row r="705" spans="4:4">
      <c r="D705"/>
    </row>
    <row r="706" spans="4:4">
      <c r="D706"/>
    </row>
    <row r="707" spans="4:4">
      <c r="D707"/>
    </row>
    <row r="708" spans="4:4">
      <c r="D708"/>
    </row>
    <row r="709" spans="4:4">
      <c r="D709"/>
    </row>
    <row r="710" spans="4:4">
      <c r="D710"/>
    </row>
    <row r="711" spans="4:4">
      <c r="D711"/>
    </row>
    <row r="712" spans="4:4">
      <c r="D712"/>
    </row>
    <row r="713" spans="4:4">
      <c r="D713"/>
    </row>
    <row r="714" spans="4:4">
      <c r="D714"/>
    </row>
    <row r="715" spans="4:4">
      <c r="D715"/>
    </row>
    <row r="716" spans="4:4">
      <c r="D716"/>
    </row>
    <row r="717" spans="4:4">
      <c r="D717"/>
    </row>
    <row r="718" spans="4:4">
      <c r="D718"/>
    </row>
    <row r="719" spans="4:4">
      <c r="D719"/>
    </row>
    <row r="720" spans="4:4">
      <c r="D720"/>
    </row>
    <row r="721" spans="4:4">
      <c r="D721"/>
    </row>
    <row r="722" spans="4:4">
      <c r="D722"/>
    </row>
    <row r="723" spans="4:4">
      <c r="D723"/>
    </row>
    <row r="724" spans="4:4">
      <c r="D724"/>
    </row>
    <row r="725" spans="4:4">
      <c r="D725"/>
    </row>
    <row r="726" spans="4:4">
      <c r="D726"/>
    </row>
    <row r="727" spans="4:4">
      <c r="D727"/>
    </row>
    <row r="728" spans="4:4">
      <c r="D728"/>
    </row>
    <row r="729" spans="4:4">
      <c r="D729"/>
    </row>
    <row r="730" spans="4:4">
      <c r="D730"/>
    </row>
    <row r="731" spans="4:4">
      <c r="D731"/>
    </row>
    <row r="732" spans="4:4">
      <c r="D732"/>
    </row>
    <row r="733" spans="4:4">
      <c r="D733"/>
    </row>
    <row r="734" spans="4:4">
      <c r="D734"/>
    </row>
    <row r="735" spans="4:4">
      <c r="D735"/>
    </row>
    <row r="736" spans="4:4">
      <c r="D736"/>
    </row>
    <row r="737" spans="4:4">
      <c r="D737"/>
    </row>
    <row r="738" spans="4:4">
      <c r="D738"/>
    </row>
    <row r="739" spans="4:4">
      <c r="D739"/>
    </row>
    <row r="740" spans="4:4">
      <c r="D740"/>
    </row>
    <row r="741" spans="4:4">
      <c r="D741"/>
    </row>
    <row r="742" spans="4:4">
      <c r="D742"/>
    </row>
    <row r="743" spans="4:4">
      <c r="D743"/>
    </row>
    <row r="744" spans="4:4">
      <c r="D744"/>
    </row>
    <row r="745" spans="4:4">
      <c r="D745"/>
    </row>
    <row r="746" spans="4:4">
      <c r="D746"/>
    </row>
    <row r="747" spans="4:4">
      <c r="D747"/>
    </row>
    <row r="748" spans="4:4">
      <c r="D748"/>
    </row>
    <row r="749" spans="4:4">
      <c r="D749"/>
    </row>
    <row r="750" spans="4:4">
      <c r="D750"/>
    </row>
    <row r="751" spans="4:4">
      <c r="D751"/>
    </row>
    <row r="752" spans="4:4">
      <c r="D752"/>
    </row>
    <row r="753" spans="4:4">
      <c r="D753"/>
    </row>
    <row r="754" spans="4:4">
      <c r="D754"/>
    </row>
    <row r="755" spans="4:4">
      <c r="D755"/>
    </row>
    <row r="756" spans="4:4">
      <c r="D756"/>
    </row>
    <row r="757" spans="4:4">
      <c r="D757"/>
    </row>
    <row r="758" spans="4:4">
      <c r="D758"/>
    </row>
    <row r="759" spans="4:4">
      <c r="D759"/>
    </row>
    <row r="760" spans="4:4">
      <c r="D760"/>
    </row>
    <row r="761" spans="4:4">
      <c r="D761"/>
    </row>
    <row r="762" spans="4:4">
      <c r="D762"/>
    </row>
    <row r="763" spans="4:4">
      <c r="D763"/>
    </row>
    <row r="764" spans="4:4">
      <c r="D764"/>
    </row>
    <row r="765" spans="4:4">
      <c r="D765"/>
    </row>
    <row r="766" spans="4:4">
      <c r="D766"/>
    </row>
    <row r="767" spans="4:4">
      <c r="D767"/>
    </row>
    <row r="768" spans="4:4">
      <c r="D768"/>
    </row>
    <row r="769" spans="4:4">
      <c r="D769"/>
    </row>
    <row r="770" spans="4:4">
      <c r="D770"/>
    </row>
    <row r="771" spans="4:4">
      <c r="D771"/>
    </row>
    <row r="772" spans="4:4">
      <c r="D772"/>
    </row>
    <row r="773" spans="4:4">
      <c r="D773"/>
    </row>
    <row r="774" spans="4:4">
      <c r="D774"/>
    </row>
    <row r="775" spans="4:4">
      <c r="D775"/>
    </row>
    <row r="776" spans="4:4">
      <c r="D776"/>
    </row>
    <row r="777" spans="4:4">
      <c r="D777"/>
    </row>
    <row r="778" spans="4:4">
      <c r="D778"/>
    </row>
    <row r="779" spans="4:4">
      <c r="D779"/>
    </row>
    <row r="780" spans="4:4">
      <c r="D780"/>
    </row>
    <row r="781" spans="4:4">
      <c r="D781"/>
    </row>
    <row r="782" spans="4:4">
      <c r="D782"/>
    </row>
    <row r="783" spans="4:4">
      <c r="D783"/>
    </row>
    <row r="784" spans="4:4">
      <c r="D784"/>
    </row>
    <row r="785" spans="4:4">
      <c r="D785"/>
    </row>
    <row r="786" spans="4:4">
      <c r="D786"/>
    </row>
    <row r="787" spans="4:4">
      <c r="D787"/>
    </row>
    <row r="788" spans="4:4">
      <c r="D788"/>
    </row>
    <row r="789" spans="4:4">
      <c r="D789"/>
    </row>
    <row r="790" spans="4:4">
      <c r="D790"/>
    </row>
    <row r="791" spans="4:4">
      <c r="D791"/>
    </row>
    <row r="792" spans="4:4">
      <c r="D792"/>
    </row>
    <row r="793" spans="4:4">
      <c r="D793"/>
    </row>
    <row r="794" spans="4:4">
      <c r="D794"/>
    </row>
    <row r="795" spans="4:4">
      <c r="D795"/>
    </row>
    <row r="796" spans="4:4">
      <c r="D796"/>
    </row>
    <row r="797" spans="4:4">
      <c r="D797"/>
    </row>
    <row r="798" spans="4:4">
      <c r="D798"/>
    </row>
    <row r="799" spans="4:4">
      <c r="D799"/>
    </row>
    <row r="800" spans="4:4">
      <c r="D800"/>
    </row>
    <row r="801" spans="4:4">
      <c r="D801"/>
    </row>
    <row r="802" spans="4:4">
      <c r="D802"/>
    </row>
    <row r="803" spans="4:4">
      <c r="D803"/>
    </row>
    <row r="804" spans="4:4">
      <c r="D804"/>
    </row>
    <row r="805" spans="4:4">
      <c r="D805"/>
    </row>
    <row r="806" spans="4:4">
      <c r="D806"/>
    </row>
    <row r="807" spans="4:4">
      <c r="D807"/>
    </row>
    <row r="808" spans="4:4">
      <c r="D808"/>
    </row>
    <row r="809" spans="4:4">
      <c r="D809"/>
    </row>
    <row r="810" spans="4:4">
      <c r="D810"/>
    </row>
    <row r="811" spans="4:4">
      <c r="D811"/>
    </row>
    <row r="812" spans="4:4">
      <c r="D812"/>
    </row>
    <row r="813" spans="4:4">
      <c r="D813"/>
    </row>
    <row r="814" spans="4:4">
      <c r="D814"/>
    </row>
    <row r="815" spans="4:4">
      <c r="D815"/>
    </row>
    <row r="816" spans="4:4">
      <c r="D816"/>
    </row>
    <row r="817" spans="4:4">
      <c r="D817"/>
    </row>
    <row r="818" spans="4:4">
      <c r="D818"/>
    </row>
    <row r="819" spans="4:4">
      <c r="D819"/>
    </row>
    <row r="820" spans="4:4">
      <c r="D820"/>
    </row>
    <row r="821" spans="4:4">
      <c r="D821"/>
    </row>
    <row r="822" spans="4:4">
      <c r="D822"/>
    </row>
    <row r="823" spans="4:4">
      <c r="D823"/>
    </row>
    <row r="824" spans="4:4">
      <c r="D824"/>
    </row>
    <row r="825" spans="4:4">
      <c r="D825"/>
    </row>
    <row r="826" spans="4:4">
      <c r="D826"/>
    </row>
    <row r="827" spans="4:4">
      <c r="D827"/>
    </row>
    <row r="828" spans="4:4">
      <c r="D828"/>
    </row>
    <row r="829" spans="4:4">
      <c r="D829"/>
    </row>
    <row r="830" spans="4:4">
      <c r="D830"/>
    </row>
    <row r="831" spans="4:4">
      <c r="D831"/>
    </row>
    <row r="832" spans="4:4">
      <c r="D832"/>
    </row>
    <row r="833" spans="4:4">
      <c r="D833"/>
    </row>
    <row r="834" spans="4:4">
      <c r="D834"/>
    </row>
    <row r="835" spans="4:4">
      <c r="D835"/>
    </row>
    <row r="836" spans="4:4">
      <c r="D836"/>
    </row>
    <row r="837" spans="4:4">
      <c r="D837"/>
    </row>
    <row r="838" spans="4:4">
      <c r="D838"/>
    </row>
    <row r="839" spans="4:4">
      <c r="D839"/>
    </row>
    <row r="840" spans="4:4">
      <c r="D840"/>
    </row>
    <row r="841" spans="4:4">
      <c r="D841"/>
    </row>
    <row r="842" spans="4:4">
      <c r="D842"/>
    </row>
    <row r="843" spans="4:4">
      <c r="D843"/>
    </row>
    <row r="844" spans="4:4">
      <c r="D844"/>
    </row>
    <row r="845" spans="4:4">
      <c r="D845"/>
    </row>
    <row r="846" spans="4:4">
      <c r="D846"/>
    </row>
    <row r="847" spans="4:4">
      <c r="D847"/>
    </row>
    <row r="848" spans="4:4">
      <c r="D848"/>
    </row>
    <row r="849" spans="4:4">
      <c r="D849"/>
    </row>
    <row r="850" spans="4:4">
      <c r="D850"/>
    </row>
    <row r="851" spans="4:4">
      <c r="D851"/>
    </row>
    <row r="852" spans="4:4">
      <c r="D852"/>
    </row>
    <row r="853" spans="4:4">
      <c r="D853"/>
    </row>
    <row r="854" spans="4:4">
      <c r="D854"/>
    </row>
    <row r="855" spans="4:4">
      <c r="D855"/>
    </row>
    <row r="856" spans="4:4">
      <c r="D856"/>
    </row>
    <row r="857" spans="4:4">
      <c r="D857"/>
    </row>
    <row r="858" spans="4:4">
      <c r="D858"/>
    </row>
    <row r="859" spans="4:4">
      <c r="D859"/>
    </row>
    <row r="860" spans="4:4">
      <c r="D860"/>
    </row>
    <row r="861" spans="4:4">
      <c r="D861"/>
    </row>
    <row r="862" spans="4:4">
      <c r="D862"/>
    </row>
    <row r="863" spans="4:4">
      <c r="D863"/>
    </row>
    <row r="864" spans="4:4">
      <c r="D864"/>
    </row>
    <row r="865" spans="4:4">
      <c r="D865"/>
    </row>
    <row r="866" spans="4:4">
      <c r="D866"/>
    </row>
    <row r="867" spans="4:4">
      <c r="D867"/>
    </row>
    <row r="868" spans="4:4">
      <c r="D868"/>
    </row>
    <row r="869" spans="4:4">
      <c r="D869"/>
    </row>
    <row r="870" spans="4:4">
      <c r="D870"/>
    </row>
    <row r="871" spans="4:4">
      <c r="D871"/>
    </row>
    <row r="872" spans="4:4">
      <c r="D872"/>
    </row>
    <row r="873" spans="4:4">
      <c r="D873"/>
    </row>
    <row r="874" spans="4:4">
      <c r="D874"/>
    </row>
    <row r="875" spans="4:4">
      <c r="D875"/>
    </row>
    <row r="876" spans="4:4">
      <c r="D876"/>
    </row>
    <row r="877" spans="4:4">
      <c r="D877"/>
    </row>
    <row r="878" spans="4:4">
      <c r="D878"/>
    </row>
    <row r="879" spans="4:4">
      <c r="D879"/>
    </row>
    <row r="880" spans="4:4">
      <c r="D880"/>
    </row>
    <row r="881" spans="4:4">
      <c r="D881"/>
    </row>
    <row r="882" spans="4:4">
      <c r="D882"/>
    </row>
    <row r="883" spans="4:4">
      <c r="D883"/>
    </row>
    <row r="884" spans="4:4">
      <c r="D884"/>
    </row>
    <row r="885" spans="4:4">
      <c r="D885"/>
    </row>
    <row r="886" spans="4:4">
      <c r="D886"/>
    </row>
    <row r="887" spans="4:4">
      <c r="D887"/>
    </row>
    <row r="888" spans="4:4">
      <c r="D888"/>
    </row>
    <row r="889" spans="4:4">
      <c r="D889"/>
    </row>
    <row r="890" spans="4:4">
      <c r="D890"/>
    </row>
    <row r="891" spans="4:4">
      <c r="D891"/>
    </row>
    <row r="892" spans="4:4">
      <c r="D892"/>
    </row>
    <row r="893" spans="4:4">
      <c r="D893"/>
    </row>
    <row r="894" spans="4:4">
      <c r="D894"/>
    </row>
    <row r="895" spans="4:4">
      <c r="D895"/>
    </row>
    <row r="896" spans="4:4">
      <c r="D896"/>
    </row>
    <row r="897" spans="4:4">
      <c r="D897"/>
    </row>
    <row r="898" spans="4:4">
      <c r="D898"/>
    </row>
    <row r="899" spans="4:4">
      <c r="D899"/>
    </row>
    <row r="900" spans="4:4">
      <c r="D900"/>
    </row>
    <row r="901" spans="4:4">
      <c r="D901"/>
    </row>
    <row r="902" spans="4:4">
      <c r="D902"/>
    </row>
    <row r="903" spans="4:4">
      <c r="D903"/>
    </row>
    <row r="904" spans="4:4">
      <c r="D904"/>
    </row>
    <row r="905" spans="4:4">
      <c r="D905"/>
    </row>
    <row r="906" spans="4:4">
      <c r="D906"/>
    </row>
    <row r="907" spans="4:4">
      <c r="D907"/>
    </row>
    <row r="908" spans="4:4">
      <c r="D908"/>
    </row>
    <row r="909" spans="4:4">
      <c r="D909"/>
    </row>
    <row r="910" spans="4:4">
      <c r="D910"/>
    </row>
    <row r="911" spans="4:4">
      <c r="D911"/>
    </row>
    <row r="912" spans="4:4">
      <c r="D912"/>
    </row>
    <row r="913" spans="4:4">
      <c r="D913"/>
    </row>
    <row r="914" spans="4:4">
      <c r="D914"/>
    </row>
    <row r="915" spans="4:4">
      <c r="D915"/>
    </row>
    <row r="916" spans="4:4">
      <c r="D916"/>
    </row>
    <row r="917" spans="4:4">
      <c r="D917"/>
    </row>
    <row r="918" spans="4:4">
      <c r="D918"/>
    </row>
    <row r="919" spans="4:4">
      <c r="D919"/>
    </row>
    <row r="920" spans="4:4">
      <c r="D920"/>
    </row>
    <row r="921" spans="4:4">
      <c r="D921"/>
    </row>
    <row r="922" spans="4:4">
      <c r="D922"/>
    </row>
    <row r="923" spans="4:4">
      <c r="D923"/>
    </row>
    <row r="924" spans="4:4">
      <c r="D924"/>
    </row>
    <row r="925" spans="4:4">
      <c r="D925"/>
    </row>
    <row r="926" spans="4:4">
      <c r="D926"/>
    </row>
    <row r="927" spans="4:4">
      <c r="D927"/>
    </row>
    <row r="928" spans="4:4">
      <c r="D928"/>
    </row>
    <row r="929" spans="4:4">
      <c r="D929"/>
    </row>
    <row r="930" spans="4:4">
      <c r="D930"/>
    </row>
    <row r="931" spans="4:4">
      <c r="D931"/>
    </row>
    <row r="932" spans="4:4">
      <c r="D932"/>
    </row>
    <row r="933" spans="4:4">
      <c r="D933"/>
    </row>
    <row r="934" spans="4:4">
      <c r="D934"/>
    </row>
    <row r="935" spans="4:4">
      <c r="D935"/>
    </row>
    <row r="936" spans="4:4">
      <c r="D936"/>
    </row>
    <row r="937" spans="4:4">
      <c r="D937"/>
    </row>
    <row r="938" spans="4:4">
      <c r="D938"/>
    </row>
    <row r="939" spans="4:4">
      <c r="D939"/>
    </row>
    <row r="940" spans="4:4">
      <c r="D940"/>
    </row>
    <row r="941" spans="4:4">
      <c r="D941"/>
    </row>
    <row r="942" spans="4:4">
      <c r="D942"/>
    </row>
    <row r="943" spans="4:4">
      <c r="D943"/>
    </row>
    <row r="944" spans="4:4">
      <c r="D944"/>
    </row>
    <row r="945" spans="4:4">
      <c r="D945"/>
    </row>
    <row r="946" spans="4:4">
      <c r="D946"/>
    </row>
    <row r="947" spans="4:4">
      <c r="D947"/>
    </row>
    <row r="948" spans="4:4">
      <c r="D948"/>
    </row>
    <row r="949" spans="4:4">
      <c r="D949"/>
    </row>
    <row r="950" spans="4:4">
      <c r="D950"/>
    </row>
    <row r="951" spans="4:4">
      <c r="D951"/>
    </row>
    <row r="952" spans="4:4">
      <c r="D952"/>
    </row>
    <row r="953" spans="4:4">
      <c r="D953"/>
    </row>
    <row r="954" spans="4:4">
      <c r="D954"/>
    </row>
    <row r="955" spans="4:4">
      <c r="D955"/>
    </row>
    <row r="956" spans="4:4">
      <c r="D956"/>
    </row>
    <row r="957" spans="4:4">
      <c r="D957"/>
    </row>
    <row r="958" spans="4:4">
      <c r="D958"/>
    </row>
    <row r="959" spans="4:4">
      <c r="D959"/>
    </row>
    <row r="960" spans="4:4">
      <c r="D960"/>
    </row>
    <row r="961" spans="4:4">
      <c r="D961"/>
    </row>
    <row r="962" spans="4:4">
      <c r="D962"/>
    </row>
    <row r="963" spans="4:4">
      <c r="D963"/>
    </row>
    <row r="964" spans="4:4">
      <c r="D964"/>
    </row>
    <row r="965" spans="4:4">
      <c r="D965"/>
    </row>
    <row r="966" spans="4:4">
      <c r="D966"/>
    </row>
    <row r="967" spans="4:4">
      <c r="D967"/>
    </row>
    <row r="968" spans="4:4">
      <c r="D968"/>
    </row>
    <row r="969" spans="4:4">
      <c r="D969"/>
    </row>
    <row r="970" spans="4:4">
      <c r="D970"/>
    </row>
    <row r="971" spans="4:4">
      <c r="D971"/>
    </row>
    <row r="972" spans="4:4">
      <c r="D972"/>
    </row>
    <row r="973" spans="4:4">
      <c r="D973"/>
    </row>
    <row r="974" spans="4:4">
      <c r="D974"/>
    </row>
    <row r="975" spans="4:4">
      <c r="D975"/>
    </row>
    <row r="976" spans="4:4">
      <c r="D976"/>
    </row>
    <row r="977" spans="4:4">
      <c r="D977"/>
    </row>
    <row r="978" spans="4:4">
      <c r="D978"/>
    </row>
    <row r="979" spans="4:4">
      <c r="D979"/>
    </row>
    <row r="980" spans="4:4">
      <c r="D980"/>
    </row>
    <row r="981" spans="4:4">
      <c r="D981"/>
    </row>
    <row r="982" spans="4:4">
      <c r="D982"/>
    </row>
    <row r="983" spans="4:4">
      <c r="D983"/>
    </row>
    <row r="984" spans="4:4">
      <c r="D984"/>
    </row>
    <row r="985" spans="4:4">
      <c r="D985"/>
    </row>
    <row r="986" spans="4:4">
      <c r="D986"/>
    </row>
    <row r="987" spans="4:4">
      <c r="D987"/>
    </row>
    <row r="988" spans="4:4">
      <c r="D988"/>
    </row>
    <row r="989" spans="4:4">
      <c r="D989"/>
    </row>
    <row r="990" spans="4:4">
      <c r="D990"/>
    </row>
    <row r="991" spans="4:4">
      <c r="D991"/>
    </row>
    <row r="992" spans="4:4">
      <c r="D992"/>
    </row>
    <row r="993" spans="4:4">
      <c r="D993"/>
    </row>
    <row r="994" spans="4:4">
      <c r="D994"/>
    </row>
    <row r="995" spans="4:4">
      <c r="D995"/>
    </row>
    <row r="996" spans="4:4">
      <c r="D996"/>
    </row>
    <row r="997" spans="4:4">
      <c r="D997"/>
    </row>
    <row r="998" spans="4:4">
      <c r="D998"/>
    </row>
    <row r="999" spans="4:4">
      <c r="D999"/>
    </row>
    <row r="1000" spans="4:4">
      <c r="D1000"/>
    </row>
    <row r="1001" spans="4:4">
      <c r="D1001"/>
    </row>
    <row r="1002" spans="4:4">
      <c r="D1002"/>
    </row>
    <row r="1003" spans="4:4">
      <c r="D1003"/>
    </row>
    <row r="1004" spans="4:4">
      <c r="D1004"/>
    </row>
    <row r="1005" spans="4:4">
      <c r="D1005"/>
    </row>
    <row r="1006" spans="4:4">
      <c r="D1006"/>
    </row>
    <row r="1007" spans="4:4">
      <c r="D1007"/>
    </row>
    <row r="1008" spans="4:4">
      <c r="D1008"/>
    </row>
    <row r="1009" spans="4:4">
      <c r="D1009"/>
    </row>
    <row r="1010" spans="4:4">
      <c r="D1010"/>
    </row>
    <row r="1011" spans="4:4">
      <c r="D1011"/>
    </row>
    <row r="1012" spans="4:4">
      <c r="D1012"/>
    </row>
    <row r="1013" spans="4:4">
      <c r="D1013"/>
    </row>
    <row r="1014" spans="4:4">
      <c r="D1014"/>
    </row>
    <row r="1015" spans="4:4">
      <c r="D1015"/>
    </row>
    <row r="1016" spans="4:4">
      <c r="D1016"/>
    </row>
    <row r="1017" spans="4:4">
      <c r="D1017"/>
    </row>
    <row r="1018" spans="4:4">
      <c r="D1018"/>
    </row>
    <row r="1019" spans="4:4">
      <c r="D1019"/>
    </row>
    <row r="1020" spans="4:4">
      <c r="D1020"/>
    </row>
    <row r="1021" spans="4:4">
      <c r="D1021"/>
    </row>
    <row r="1022" spans="4:4">
      <c r="D1022"/>
    </row>
    <row r="1023" spans="4:4">
      <c r="D1023"/>
    </row>
    <row r="1024" spans="4:4">
      <c r="D1024"/>
    </row>
    <row r="1025" spans="4:4">
      <c r="D1025"/>
    </row>
    <row r="1026" spans="4:4">
      <c r="D1026"/>
    </row>
    <row r="1027" spans="4:4">
      <c r="D1027"/>
    </row>
    <row r="1028" spans="4:4">
      <c r="D1028"/>
    </row>
    <row r="1029" spans="4:4">
      <c r="D1029"/>
    </row>
    <row r="1030" spans="4:4">
      <c r="D1030"/>
    </row>
    <row r="1031" spans="4:4">
      <c r="D1031"/>
    </row>
    <row r="1032" spans="4:4">
      <c r="D1032"/>
    </row>
    <row r="1033" spans="4:4">
      <c r="D1033"/>
    </row>
    <row r="1034" spans="4:4">
      <c r="D1034"/>
    </row>
    <row r="1035" spans="4:4">
      <c r="D1035"/>
    </row>
    <row r="1036" spans="4:4">
      <c r="D1036"/>
    </row>
    <row r="1037" spans="4:4">
      <c r="D1037"/>
    </row>
    <row r="1038" spans="4:4">
      <c r="D1038"/>
    </row>
    <row r="1039" spans="4:4">
      <c r="D1039"/>
    </row>
    <row r="1040" spans="4:4">
      <c r="D1040"/>
    </row>
    <row r="1041" spans="4:4">
      <c r="D1041"/>
    </row>
    <row r="1042" spans="4:4">
      <c r="D1042"/>
    </row>
    <row r="1043" spans="4:4">
      <c r="D1043"/>
    </row>
    <row r="1044" spans="4:4">
      <c r="D1044"/>
    </row>
    <row r="1045" spans="4:4">
      <c r="D1045"/>
    </row>
    <row r="1046" spans="4:4">
      <c r="D1046"/>
    </row>
    <row r="1047" spans="4:4">
      <c r="D1047"/>
    </row>
    <row r="1048" spans="4:4">
      <c r="D1048"/>
    </row>
    <row r="1049" spans="4:4">
      <c r="D1049"/>
    </row>
    <row r="1050" spans="4:4">
      <c r="D1050"/>
    </row>
    <row r="1051" spans="4:4">
      <c r="D1051"/>
    </row>
    <row r="1052" spans="4:4">
      <c r="D1052"/>
    </row>
    <row r="1053" spans="4:4">
      <c r="D1053"/>
    </row>
    <row r="1054" spans="4:4">
      <c r="D1054"/>
    </row>
    <row r="1055" spans="4:4">
      <c r="D1055"/>
    </row>
    <row r="1056" spans="4:4">
      <c r="D1056"/>
    </row>
    <row r="1057" spans="4:4">
      <c r="D1057"/>
    </row>
    <row r="1058" spans="4:4">
      <c r="D1058"/>
    </row>
    <row r="1059" spans="4:4">
      <c r="D1059"/>
    </row>
    <row r="1060" spans="4:4">
      <c r="D1060"/>
    </row>
    <row r="1061" spans="4:4">
      <c r="D1061"/>
    </row>
    <row r="1062" spans="4:4">
      <c r="D1062"/>
    </row>
    <row r="1063" spans="4:4">
      <c r="D1063"/>
    </row>
    <row r="1064" spans="4:4">
      <c r="D1064"/>
    </row>
    <row r="1065" spans="4:4">
      <c r="D1065"/>
    </row>
    <row r="1066" spans="4:4">
      <c r="D1066"/>
    </row>
    <row r="1067" spans="4:4">
      <c r="D1067"/>
    </row>
    <row r="1068" spans="4:4">
      <c r="D1068"/>
    </row>
    <row r="1069" spans="4:4">
      <c r="D1069"/>
    </row>
    <row r="1070" spans="4:4">
      <c r="D1070"/>
    </row>
    <row r="1071" spans="4:4">
      <c r="D1071"/>
    </row>
    <row r="1072" spans="4:4">
      <c r="D1072"/>
    </row>
    <row r="1073" spans="4:4">
      <c r="D1073"/>
    </row>
    <row r="1074" spans="4:4">
      <c r="D1074"/>
    </row>
    <row r="1075" spans="4:4">
      <c r="D1075"/>
    </row>
    <row r="1076" spans="4:4">
      <c r="D1076"/>
    </row>
    <row r="1077" spans="4:4">
      <c r="D1077"/>
    </row>
    <row r="1078" spans="4:4">
      <c r="D1078"/>
    </row>
    <row r="1079" spans="4:4">
      <c r="D1079"/>
    </row>
    <row r="1080" spans="4:4">
      <c r="D1080"/>
    </row>
    <row r="1081" spans="4:4">
      <c r="D1081"/>
    </row>
    <row r="1082" spans="4:4">
      <c r="D1082"/>
    </row>
    <row r="1083" spans="4:4">
      <c r="D1083"/>
    </row>
    <row r="1084" spans="4:4">
      <c r="D1084"/>
    </row>
    <row r="1085" spans="4:4">
      <c r="D1085"/>
    </row>
    <row r="1086" spans="4:4">
      <c r="D1086"/>
    </row>
    <row r="1087" spans="4:4">
      <c r="D1087"/>
    </row>
    <row r="1088" spans="4:4">
      <c r="D1088"/>
    </row>
    <row r="1089" spans="4:4">
      <c r="D1089"/>
    </row>
    <row r="1090" spans="4:4">
      <c r="D1090"/>
    </row>
    <row r="1091" spans="4:4">
      <c r="D1091"/>
    </row>
    <row r="1092" spans="4:4">
      <c r="D1092"/>
    </row>
    <row r="1093" spans="4:4">
      <c r="D1093"/>
    </row>
    <row r="1094" spans="4:4">
      <c r="D1094"/>
    </row>
  </sheetData>
  <mergeCells count="3">
    <mergeCell ref="A1:C1"/>
    <mergeCell ref="A2:C2"/>
    <mergeCell ref="A62:C62"/>
  </mergeCells>
  <printOptions horizontalCentered="1"/>
  <pageMargins left="0.11811023622047245" right="0.11811023622047245" top="0.19685039370078741" bottom="0.15748031496062992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E32"/>
  <sheetViews>
    <sheetView workbookViewId="0">
      <selection activeCell="B8" sqref="B8"/>
    </sheetView>
  </sheetViews>
  <sheetFormatPr defaultRowHeight="15"/>
  <cols>
    <col min="1" max="1" width="62.5703125" customWidth="1"/>
    <col min="2" max="2" width="15.140625" customWidth="1"/>
    <col min="3" max="3" width="27.28515625" style="23" customWidth="1"/>
  </cols>
  <sheetData>
    <row r="1" spans="1:5" ht="15.75" thickBot="1">
      <c r="A1" s="80" t="s">
        <v>55</v>
      </c>
      <c r="B1" s="77"/>
      <c r="C1" s="81"/>
      <c r="D1" s="32"/>
      <c r="E1" s="32"/>
    </row>
    <row r="2" spans="1:5" ht="39.200000000000003" customHeight="1" thickBot="1">
      <c r="A2" s="82" t="s">
        <v>37</v>
      </c>
      <c r="B2" s="83"/>
      <c r="C2" s="84"/>
    </row>
    <row r="3" spans="1:5" ht="15.75" thickBot="1">
      <c r="A3" s="53" t="s">
        <v>0</v>
      </c>
      <c r="B3" s="51">
        <v>2023</v>
      </c>
      <c r="C3" s="54">
        <v>2022</v>
      </c>
    </row>
    <row r="4" spans="1:5" ht="19.5" customHeight="1" thickBot="1">
      <c r="A4" s="33" t="s">
        <v>38</v>
      </c>
      <c r="B4" s="52">
        <v>789430.31</v>
      </c>
      <c r="C4" s="6">
        <v>808195.38</v>
      </c>
    </row>
    <row r="5" spans="1:5" ht="19.5" customHeight="1" thickBot="1">
      <c r="A5" s="33" t="s">
        <v>39</v>
      </c>
      <c r="B5" s="57">
        <v>862146.16</v>
      </c>
      <c r="C5" s="45">
        <v>836073.59</v>
      </c>
    </row>
    <row r="6" spans="1:5" ht="19.5" customHeight="1" thickBot="1">
      <c r="A6" s="33" t="s">
        <v>40</v>
      </c>
      <c r="B6" s="55">
        <f>B4-B5</f>
        <v>-72715.849999999977</v>
      </c>
      <c r="C6" s="58">
        <f>C4-C5</f>
        <v>-27878.209999999963</v>
      </c>
    </row>
    <row r="7" spans="1:5" ht="19.5" customHeight="1" thickBot="1">
      <c r="A7" s="33" t="s">
        <v>41</v>
      </c>
      <c r="B7" s="73">
        <v>225.5</v>
      </c>
      <c r="C7" s="34">
        <v>20853.36</v>
      </c>
    </row>
    <row r="8" spans="1:5" ht="19.5" customHeight="1" thickBot="1">
      <c r="A8" s="33" t="s">
        <v>6</v>
      </c>
      <c r="B8" s="56">
        <f>B6+B7</f>
        <v>-72490.349999999977</v>
      </c>
      <c r="C8" s="34">
        <f>C6+C7</f>
        <v>-7024.8499999999622</v>
      </c>
    </row>
    <row r="9" spans="1:5" ht="19.5" customHeight="1" thickBot="1">
      <c r="A9" s="33"/>
      <c r="B9" s="49"/>
      <c r="C9" s="11"/>
    </row>
    <row r="10" spans="1:5" ht="19.5" customHeight="1" thickBot="1">
      <c r="A10" s="33" t="s">
        <v>42</v>
      </c>
      <c r="B10" s="56">
        <v>20154.8</v>
      </c>
      <c r="C10" s="6">
        <v>26103.1</v>
      </c>
    </row>
    <row r="11" spans="1:5" ht="19.5" customHeight="1" thickBot="1">
      <c r="A11" s="33" t="s">
        <v>43</v>
      </c>
      <c r="B11" s="56">
        <v>3185.71</v>
      </c>
      <c r="C11" s="6">
        <v>2459.2800000000002</v>
      </c>
    </row>
    <row r="12" spans="1:5" ht="19.5" customHeight="1" thickBot="1">
      <c r="A12" s="33" t="s">
        <v>44</v>
      </c>
      <c r="B12" s="73">
        <v>649.29</v>
      </c>
      <c r="C12" s="6">
        <v>7039.95</v>
      </c>
    </row>
    <row r="13" spans="1:5" ht="19.5" customHeight="1" thickBot="1">
      <c r="A13" s="33" t="s">
        <v>45</v>
      </c>
      <c r="B13" s="56">
        <v>19431.060000000001</v>
      </c>
      <c r="C13" s="6">
        <v>4.4800000000000004</v>
      </c>
    </row>
    <row r="14" spans="1:5" ht="19.5" customHeight="1" thickBot="1">
      <c r="A14" s="33" t="s">
        <v>46</v>
      </c>
      <c r="B14" s="73">
        <f>B8-B10-B11-B12+B13</f>
        <v>-77049.089999999982</v>
      </c>
      <c r="C14" s="34">
        <f>C8-C10-C11-C12+C13</f>
        <v>-42622.699999999953</v>
      </c>
    </row>
    <row r="15" spans="1:5" ht="19.5" customHeight="1" thickBot="1">
      <c r="A15" s="33" t="s">
        <v>47</v>
      </c>
      <c r="B15" s="74">
        <v>0</v>
      </c>
      <c r="C15" s="13">
        <v>0.2</v>
      </c>
    </row>
    <row r="16" spans="1:5" ht="19.5" customHeight="1" thickBot="1">
      <c r="A16" s="33" t="s">
        <v>48</v>
      </c>
      <c r="B16" s="75">
        <v>16555.54</v>
      </c>
      <c r="C16" s="45">
        <v>13673.44</v>
      </c>
    </row>
    <row r="17" spans="1:5" ht="19.5" customHeight="1" thickBot="1">
      <c r="A17" s="33" t="s">
        <v>49</v>
      </c>
      <c r="B17" s="55">
        <f>B14+B15-B16</f>
        <v>-93604.629999999976</v>
      </c>
      <c r="C17" s="6">
        <f>C14+C15-C16</f>
        <v>-56295.939999999959</v>
      </c>
    </row>
    <row r="18" spans="1:5" ht="19.5" customHeight="1" thickBot="1">
      <c r="A18" s="33" t="s">
        <v>50</v>
      </c>
      <c r="B18" s="74">
        <v>0</v>
      </c>
      <c r="C18" s="13">
        <v>0</v>
      </c>
    </row>
    <row r="19" spans="1:5" ht="19.5" customHeight="1" thickBot="1">
      <c r="A19" s="33" t="s">
        <v>51</v>
      </c>
      <c r="B19" s="59">
        <f>B17-B18</f>
        <v>-93604.629999999976</v>
      </c>
      <c r="C19" s="46">
        <f>C17-C18</f>
        <v>-56295.939999999959</v>
      </c>
    </row>
    <row r="20" spans="1:5" ht="16.5" thickTop="1" thickBot="1">
      <c r="A20" s="35"/>
      <c r="B20" s="50"/>
      <c r="C20" s="47"/>
    </row>
    <row r="21" spans="1:5">
      <c r="A21" s="44"/>
      <c r="B21" s="44"/>
      <c r="C21" s="44"/>
    </row>
    <row r="22" spans="1:5" ht="15.75">
      <c r="A22" s="85" t="s">
        <v>59</v>
      </c>
      <c r="B22" s="85"/>
      <c r="C22" s="85"/>
      <c r="D22" s="36"/>
      <c r="E22" s="36"/>
    </row>
    <row r="23" spans="1:5" ht="18">
      <c r="A23" s="37"/>
      <c r="B23" s="37"/>
      <c r="C23" s="38"/>
      <c r="D23" s="39"/>
      <c r="E23" s="39"/>
    </row>
    <row r="24" spans="1:5" ht="18">
      <c r="A24" s="37"/>
      <c r="B24" s="37"/>
      <c r="C24" s="38"/>
      <c r="D24" s="39"/>
      <c r="E24" s="39"/>
    </row>
    <row r="25" spans="1:5" ht="18">
      <c r="A25" s="37"/>
      <c r="B25" s="37"/>
      <c r="C25" s="40"/>
      <c r="D25" s="37"/>
      <c r="E25" s="37"/>
    </row>
    <row r="26" spans="1:5" ht="18">
      <c r="A26" s="37"/>
      <c r="B26" s="37"/>
      <c r="C26" s="40"/>
      <c r="D26" s="37"/>
      <c r="E26" s="37"/>
    </row>
    <row r="27" spans="1:5" ht="18">
      <c r="A27" s="41"/>
      <c r="B27" s="41"/>
      <c r="C27" s="40"/>
      <c r="D27" s="37"/>
      <c r="E27" s="37"/>
    </row>
    <row r="28" spans="1:5">
      <c r="A28" s="32"/>
      <c r="B28" s="32"/>
      <c r="C28" s="42"/>
      <c r="D28" s="32"/>
      <c r="E28" s="32"/>
    </row>
    <row r="29" spans="1:5">
      <c r="A29" s="32"/>
      <c r="B29" s="32"/>
      <c r="C29" s="42"/>
      <c r="D29" s="32"/>
      <c r="E29" s="32"/>
    </row>
    <row r="30" spans="1:5">
      <c r="A30" s="32"/>
      <c r="B30" s="32"/>
      <c r="C30" s="42"/>
      <c r="D30" s="32"/>
      <c r="E30" s="32"/>
    </row>
    <row r="31" spans="1:5">
      <c r="A31" s="32"/>
      <c r="B31" s="32"/>
      <c r="C31" s="42"/>
      <c r="D31" s="32"/>
      <c r="E31" s="32"/>
    </row>
    <row r="32" spans="1:5">
      <c r="C32" s="43"/>
      <c r="D32" s="32"/>
      <c r="E32" s="32"/>
    </row>
  </sheetData>
  <mergeCells count="3">
    <mergeCell ref="A1:C1"/>
    <mergeCell ref="A2:C2"/>
    <mergeCell ref="A22:C22"/>
  </mergeCells>
  <pageMargins left="0.98" right="0.11811023622047245" top="0.94488188976377963" bottom="0.15748031496062992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B.1.1 ΙΣΟΛ.ΚΟΣΤΟΣ ΚΤΗΣΗΣ</vt:lpstr>
      <vt:lpstr>Β.2.1 ΚΑΤ.ΑΠΟΤ.ΚΑΤΑ ΛΕΙΤ.</vt:lpstr>
      <vt:lpstr>'B.1.1 ΙΣΟΛ.ΚΟΣΤΟΣ ΚΤΗΣΗΣ'!Print_Area</vt:lpstr>
      <vt:lpstr>'Β.2.1 ΚΑΤ.ΑΠΟΤ.ΚΑΤΑ ΛΕΙΤ.'!Print_Area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Antonakis Grigoris</dc:creator>
  <cp:lastModifiedBy>User</cp:lastModifiedBy>
  <cp:lastPrinted>2024-07-17T06:49:42Z</cp:lastPrinted>
  <dcterms:created xsi:type="dcterms:W3CDTF">2022-04-05T07:55:35Z</dcterms:created>
  <dcterms:modified xsi:type="dcterms:W3CDTF">2024-07-24T17:18:50Z</dcterms:modified>
</cp:coreProperties>
</file>